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wsportsnz.sharepoint.com/sites/ssnz/Shared Documents/Shared Data/Development/Alpine/2021/2021_National Points and Series Tables/"/>
    </mc:Choice>
  </mc:AlternateContent>
  <xr:revisionPtr revIDLastSave="96" documentId="8_{0C1B8CE1-62BA-4243-BBF3-84FA5DE07759}" xr6:coauthVersionLast="47" xr6:coauthVersionMax="47" xr10:uidLastSave="{F31E434B-A236-4D0B-AE0E-713C5F38AB4B}"/>
  <bookViews>
    <workbookView xWindow="-120" yWindow="-120" windowWidth="20730" windowHeight="11160" tabRatio="802" activeTab="2" xr2:uid="{5B139DF9-CED5-4178-9498-DC77F679116F}"/>
  </bookViews>
  <sheets>
    <sheet name="WC Points Key" sheetId="5" r:id="rId1"/>
    <sheet name="Age Category Key" sheetId="7" state="hidden" r:id="rId2"/>
    <sheet name="Master List" sheetId="6" r:id="rId3"/>
    <sheet name="210814.1 CPNPSL1" sheetId="1" r:id="rId4"/>
    <sheet name="210814.2 CPNPSL2" sheetId="2" r:id="rId5"/>
    <sheet name="210815.1 CPNPGS1" sheetId="3" r:id="rId6"/>
    <sheet name="210815.2 CPNPGS2" sheetId="4" r:id="rId7"/>
  </sheets>
  <definedNames>
    <definedName name="_xlnm._FilterDatabase" localSheetId="2" hidden="1">'Master List'!$A$1:$N$1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6" l="1"/>
  <c r="N18" i="6"/>
  <c r="N40" i="6"/>
  <c r="N41" i="6"/>
  <c r="N13" i="6"/>
  <c r="N35" i="6"/>
  <c r="N19" i="6"/>
  <c r="N43" i="6"/>
  <c r="N21" i="6"/>
  <c r="N20" i="6"/>
  <c r="N39" i="6"/>
  <c r="N7" i="6"/>
  <c r="N16" i="6"/>
  <c r="N15" i="6"/>
  <c r="N31" i="6"/>
  <c r="N10" i="6"/>
  <c r="N44" i="6"/>
  <c r="N42" i="6"/>
  <c r="N4" i="6"/>
  <c r="N34" i="6"/>
  <c r="N2" i="6"/>
  <c r="N12" i="6"/>
  <c r="N37" i="6"/>
  <c r="N25" i="6"/>
  <c r="N6" i="6"/>
  <c r="N23" i="6"/>
  <c r="N3" i="6"/>
  <c r="N30" i="6"/>
  <c r="N17" i="6"/>
  <c r="N11" i="6"/>
  <c r="N38" i="6"/>
  <c r="N24" i="6"/>
  <c r="N14" i="6"/>
  <c r="N36" i="6"/>
  <c r="N28" i="6"/>
  <c r="N22" i="6"/>
  <c r="N33" i="6"/>
  <c r="N9" i="6"/>
  <c r="N5" i="6"/>
  <c r="N8" i="6"/>
  <c r="N26" i="6"/>
  <c r="N32" i="6"/>
  <c r="N65" i="6"/>
  <c r="N74" i="6"/>
  <c r="N77" i="6"/>
  <c r="N48" i="6"/>
  <c r="N49" i="6"/>
  <c r="N55" i="6"/>
  <c r="N64" i="6"/>
  <c r="N69" i="6"/>
  <c r="N51" i="6"/>
  <c r="N62" i="6"/>
  <c r="N75" i="6"/>
  <c r="N78" i="6"/>
  <c r="N58" i="6"/>
  <c r="N59" i="6"/>
  <c r="N60" i="6"/>
  <c r="N53" i="6"/>
  <c r="N71" i="6"/>
  <c r="N70" i="6"/>
  <c r="N68" i="6"/>
  <c r="N52" i="6"/>
  <c r="N73" i="6"/>
  <c r="N50" i="6"/>
  <c r="N56" i="6"/>
  <c r="N67" i="6"/>
  <c r="N76" i="6"/>
  <c r="N57" i="6"/>
  <c r="N72" i="6"/>
  <c r="N61" i="6"/>
  <c r="N54" i="6"/>
  <c r="N46" i="6"/>
  <c r="N47" i="6"/>
  <c r="N45" i="6"/>
  <c r="N79" i="6"/>
  <c r="N63" i="6"/>
  <c r="N66" i="6"/>
  <c r="N29" i="6"/>
  <c r="M27" i="6"/>
  <c r="M18" i="6"/>
  <c r="M40" i="6"/>
  <c r="M41" i="6"/>
  <c r="M13" i="6"/>
  <c r="M35" i="6"/>
  <c r="M19" i="6"/>
  <c r="M43" i="6"/>
  <c r="M21" i="6"/>
  <c r="M20" i="6"/>
  <c r="M39" i="6"/>
  <c r="M7" i="6"/>
  <c r="M16" i="6"/>
  <c r="M15" i="6"/>
  <c r="M31" i="6"/>
  <c r="M10" i="6"/>
  <c r="M44" i="6"/>
  <c r="M42" i="6"/>
  <c r="M4" i="6"/>
  <c r="M34" i="6"/>
  <c r="M2" i="6"/>
  <c r="M12" i="6"/>
  <c r="M37" i="6"/>
  <c r="M25" i="6"/>
  <c r="M6" i="6"/>
  <c r="M23" i="6"/>
  <c r="M3" i="6"/>
  <c r="M30" i="6"/>
  <c r="M17" i="6"/>
  <c r="M11" i="6"/>
  <c r="M38" i="6"/>
  <c r="M24" i="6"/>
  <c r="M14" i="6"/>
  <c r="M36" i="6"/>
  <c r="M28" i="6"/>
  <c r="M22" i="6"/>
  <c r="M33" i="6"/>
  <c r="M9" i="6"/>
  <c r="M5" i="6"/>
  <c r="M8" i="6"/>
  <c r="M26" i="6"/>
  <c r="M32" i="6"/>
  <c r="M65" i="6"/>
  <c r="M74" i="6"/>
  <c r="M77" i="6"/>
  <c r="M48" i="6"/>
  <c r="M49" i="6"/>
  <c r="M55" i="6"/>
  <c r="M64" i="6"/>
  <c r="M69" i="6"/>
  <c r="M51" i="6"/>
  <c r="M62" i="6"/>
  <c r="M75" i="6"/>
  <c r="M78" i="6"/>
  <c r="M58" i="6"/>
  <c r="M59" i="6"/>
  <c r="M60" i="6"/>
  <c r="M53" i="6"/>
  <c r="M71" i="6"/>
  <c r="M70" i="6"/>
  <c r="M68" i="6"/>
  <c r="M52" i="6"/>
  <c r="M73" i="6"/>
  <c r="M50" i="6"/>
  <c r="M56" i="6"/>
  <c r="M67" i="6"/>
  <c r="M76" i="6"/>
  <c r="M57" i="6"/>
  <c r="M72" i="6"/>
  <c r="M61" i="6"/>
  <c r="M54" i="6"/>
  <c r="M46" i="6"/>
  <c r="M47" i="6"/>
  <c r="M45" i="6"/>
  <c r="M79" i="6"/>
  <c r="M63" i="6"/>
  <c r="M66" i="6"/>
  <c r="M29" i="6"/>
  <c r="L27" i="6"/>
  <c r="L18" i="6"/>
  <c r="L40" i="6"/>
  <c r="L41" i="6"/>
  <c r="L13" i="6"/>
  <c r="L35" i="6"/>
  <c r="L19" i="6"/>
  <c r="L43" i="6"/>
  <c r="L21" i="6"/>
  <c r="L20" i="6"/>
  <c r="L39" i="6"/>
  <c r="L7" i="6"/>
  <c r="L16" i="6"/>
  <c r="L15" i="6"/>
  <c r="L31" i="6"/>
  <c r="L10" i="6"/>
  <c r="L44" i="6"/>
  <c r="L42" i="6"/>
  <c r="L4" i="6"/>
  <c r="L34" i="6"/>
  <c r="L2" i="6"/>
  <c r="L12" i="6"/>
  <c r="L37" i="6"/>
  <c r="L25" i="6"/>
  <c r="L6" i="6"/>
  <c r="L23" i="6"/>
  <c r="L3" i="6"/>
  <c r="L30" i="6"/>
  <c r="L17" i="6"/>
  <c r="L11" i="6"/>
  <c r="L38" i="6"/>
  <c r="L24" i="6"/>
  <c r="L14" i="6"/>
  <c r="L36" i="6"/>
  <c r="L28" i="6"/>
  <c r="L22" i="6"/>
  <c r="L33" i="6"/>
  <c r="L9" i="6"/>
  <c r="L5" i="6"/>
  <c r="L8" i="6"/>
  <c r="L26" i="6"/>
  <c r="L32" i="6"/>
  <c r="L65" i="6"/>
  <c r="L74" i="6"/>
  <c r="L77" i="6"/>
  <c r="L48" i="6"/>
  <c r="L49" i="6"/>
  <c r="L55" i="6"/>
  <c r="L64" i="6"/>
  <c r="L69" i="6"/>
  <c r="L51" i="6"/>
  <c r="L62" i="6"/>
  <c r="L75" i="6"/>
  <c r="L78" i="6"/>
  <c r="L58" i="6"/>
  <c r="L59" i="6"/>
  <c r="L60" i="6"/>
  <c r="L53" i="6"/>
  <c r="L71" i="6"/>
  <c r="L70" i="6"/>
  <c r="L68" i="6"/>
  <c r="L52" i="6"/>
  <c r="L73" i="6"/>
  <c r="L50" i="6"/>
  <c r="L56" i="6"/>
  <c r="L67" i="6"/>
  <c r="L76" i="6"/>
  <c r="L57" i="6"/>
  <c r="L72" i="6"/>
  <c r="L61" i="6"/>
  <c r="L54" i="6"/>
  <c r="L46" i="6"/>
  <c r="L47" i="6"/>
  <c r="L45" i="6"/>
  <c r="L79" i="6"/>
  <c r="L63" i="6"/>
  <c r="L66" i="6"/>
  <c r="L29" i="6"/>
  <c r="K27" i="6"/>
  <c r="J27" i="6" s="1"/>
  <c r="K18" i="6"/>
  <c r="J18" i="6" s="1"/>
  <c r="K40" i="6"/>
  <c r="J40" i="6" s="1"/>
  <c r="K41" i="6"/>
  <c r="J41" i="6" s="1"/>
  <c r="K13" i="6"/>
  <c r="J13" i="6" s="1"/>
  <c r="K35" i="6"/>
  <c r="J35" i="6" s="1"/>
  <c r="K19" i="6"/>
  <c r="J19" i="6" s="1"/>
  <c r="K43" i="6"/>
  <c r="J43" i="6" s="1"/>
  <c r="K21" i="6"/>
  <c r="J21" i="6" s="1"/>
  <c r="K20" i="6"/>
  <c r="J20" i="6" s="1"/>
  <c r="K39" i="6"/>
  <c r="J39" i="6" s="1"/>
  <c r="K7" i="6"/>
  <c r="J7" i="6" s="1"/>
  <c r="K16" i="6"/>
  <c r="J16" i="6" s="1"/>
  <c r="K15" i="6"/>
  <c r="J15" i="6" s="1"/>
  <c r="K31" i="6"/>
  <c r="J31" i="6" s="1"/>
  <c r="K10" i="6"/>
  <c r="J10" i="6" s="1"/>
  <c r="K44" i="6"/>
  <c r="J44" i="6" s="1"/>
  <c r="K42" i="6"/>
  <c r="J42" i="6" s="1"/>
  <c r="K4" i="6"/>
  <c r="J4" i="6" s="1"/>
  <c r="K34" i="6"/>
  <c r="J34" i="6" s="1"/>
  <c r="K2" i="6"/>
  <c r="J2" i="6" s="1"/>
  <c r="K12" i="6"/>
  <c r="J12" i="6" s="1"/>
  <c r="K37" i="6"/>
  <c r="J37" i="6" s="1"/>
  <c r="K25" i="6"/>
  <c r="J25" i="6" s="1"/>
  <c r="K6" i="6"/>
  <c r="J6" i="6" s="1"/>
  <c r="K23" i="6"/>
  <c r="J23" i="6" s="1"/>
  <c r="K3" i="6"/>
  <c r="J3" i="6" s="1"/>
  <c r="K30" i="6"/>
  <c r="J30" i="6" s="1"/>
  <c r="K17" i="6"/>
  <c r="J17" i="6" s="1"/>
  <c r="K11" i="6"/>
  <c r="J11" i="6" s="1"/>
  <c r="K38" i="6"/>
  <c r="J38" i="6" s="1"/>
  <c r="K24" i="6"/>
  <c r="J24" i="6" s="1"/>
  <c r="K14" i="6"/>
  <c r="J14" i="6" s="1"/>
  <c r="K36" i="6"/>
  <c r="J36" i="6" s="1"/>
  <c r="K28" i="6"/>
  <c r="J28" i="6" s="1"/>
  <c r="K22" i="6"/>
  <c r="J22" i="6" s="1"/>
  <c r="K33" i="6"/>
  <c r="J33" i="6" s="1"/>
  <c r="K9" i="6"/>
  <c r="J9" i="6" s="1"/>
  <c r="K5" i="6"/>
  <c r="J5" i="6" s="1"/>
  <c r="K8" i="6"/>
  <c r="J8" i="6" s="1"/>
  <c r="K26" i="6"/>
  <c r="J26" i="6" s="1"/>
  <c r="K32" i="6"/>
  <c r="J32" i="6" s="1"/>
  <c r="K65" i="6"/>
  <c r="J65" i="6" s="1"/>
  <c r="K74" i="6"/>
  <c r="J74" i="6" s="1"/>
  <c r="K77" i="6"/>
  <c r="J77" i="6" s="1"/>
  <c r="K48" i="6"/>
  <c r="J48" i="6" s="1"/>
  <c r="K49" i="6"/>
  <c r="J49" i="6" s="1"/>
  <c r="K55" i="6"/>
  <c r="J55" i="6" s="1"/>
  <c r="K64" i="6"/>
  <c r="J64" i="6" s="1"/>
  <c r="K69" i="6"/>
  <c r="J69" i="6" s="1"/>
  <c r="K51" i="6"/>
  <c r="J51" i="6" s="1"/>
  <c r="K62" i="6"/>
  <c r="J62" i="6" s="1"/>
  <c r="K75" i="6"/>
  <c r="J75" i="6" s="1"/>
  <c r="K78" i="6"/>
  <c r="J78" i="6" s="1"/>
  <c r="K58" i="6"/>
  <c r="J58" i="6" s="1"/>
  <c r="K59" i="6"/>
  <c r="J59" i="6" s="1"/>
  <c r="K60" i="6"/>
  <c r="J60" i="6" s="1"/>
  <c r="K53" i="6"/>
  <c r="J53" i="6" s="1"/>
  <c r="K71" i="6"/>
  <c r="J71" i="6" s="1"/>
  <c r="K70" i="6"/>
  <c r="J70" i="6" s="1"/>
  <c r="K68" i="6"/>
  <c r="J68" i="6" s="1"/>
  <c r="K52" i="6"/>
  <c r="J52" i="6" s="1"/>
  <c r="K73" i="6"/>
  <c r="J73" i="6" s="1"/>
  <c r="K50" i="6"/>
  <c r="J50" i="6" s="1"/>
  <c r="K56" i="6"/>
  <c r="J56" i="6" s="1"/>
  <c r="K67" i="6"/>
  <c r="J67" i="6" s="1"/>
  <c r="K76" i="6"/>
  <c r="J76" i="6" s="1"/>
  <c r="K57" i="6"/>
  <c r="J57" i="6" s="1"/>
  <c r="K72" i="6"/>
  <c r="J72" i="6" s="1"/>
  <c r="K61" i="6"/>
  <c r="J61" i="6" s="1"/>
  <c r="K54" i="6"/>
  <c r="J54" i="6" s="1"/>
  <c r="K46" i="6"/>
  <c r="J46" i="6" s="1"/>
  <c r="K47" i="6"/>
  <c r="J47" i="6" s="1"/>
  <c r="K45" i="6"/>
  <c r="J45" i="6" s="1"/>
  <c r="K79" i="6"/>
  <c r="J79" i="6" s="1"/>
  <c r="K63" i="6"/>
  <c r="J63" i="6" s="1"/>
  <c r="K66" i="6"/>
  <c r="J66" i="6" s="1"/>
  <c r="K29" i="6"/>
  <c r="J29" i="6" s="1"/>
  <c r="E65" i="6"/>
  <c r="E27" i="6"/>
  <c r="E18" i="6"/>
  <c r="E40" i="6"/>
  <c r="E74" i="6"/>
  <c r="E41" i="6"/>
  <c r="E77" i="6"/>
  <c r="E13" i="6"/>
  <c r="E35" i="6"/>
  <c r="E19" i="6"/>
  <c r="E43" i="6"/>
  <c r="E48" i="6"/>
  <c r="E21" i="6"/>
  <c r="E49" i="6"/>
  <c r="E20" i="6"/>
  <c r="E55" i="6"/>
  <c r="E39" i="6"/>
  <c r="E7" i="6"/>
  <c r="E16" i="6"/>
  <c r="E64" i="6"/>
  <c r="E15" i="6"/>
  <c r="E31" i="6"/>
  <c r="E10" i="6"/>
  <c r="E69" i="6"/>
  <c r="E44" i="6"/>
  <c r="E42" i="6"/>
  <c r="E4" i="6"/>
  <c r="E51" i="6"/>
  <c r="E34" i="6"/>
  <c r="E2" i="6"/>
  <c r="E12" i="6"/>
  <c r="E62" i="6"/>
  <c r="E37" i="6"/>
  <c r="E75" i="6"/>
  <c r="E78" i="6"/>
  <c r="E58" i="6"/>
  <c r="E59" i="6"/>
  <c r="E60" i="6"/>
  <c r="E25" i="6"/>
  <c r="E6" i="6"/>
  <c r="E53" i="6"/>
  <c r="E23" i="6"/>
  <c r="E3" i="6"/>
  <c r="E30" i="6"/>
  <c r="E17" i="6"/>
  <c r="E71" i="6"/>
  <c r="E70" i="6"/>
  <c r="E68" i="6"/>
  <c r="E52" i="6"/>
  <c r="E11" i="6"/>
  <c r="E73" i="6"/>
  <c r="E50" i="6"/>
  <c r="E38" i="6"/>
  <c r="E24" i="6"/>
  <c r="E56" i="6"/>
  <c r="E67" i="6"/>
  <c r="E76" i="6"/>
  <c r="E14" i="6"/>
  <c r="E57" i="6"/>
  <c r="E72" i="6"/>
  <c r="E36" i="6"/>
  <c r="E28" i="6"/>
  <c r="E61" i="6"/>
  <c r="E22" i="6"/>
  <c r="E54" i="6"/>
  <c r="E46" i="6"/>
  <c r="E47" i="6"/>
  <c r="E33" i="6"/>
  <c r="E9" i="6"/>
  <c r="E45" i="6"/>
  <c r="E5" i="6"/>
  <c r="E79" i="6"/>
  <c r="E8" i="6"/>
  <c r="E26" i="6"/>
  <c r="E32" i="6"/>
  <c r="E63" i="6"/>
  <c r="E66" i="6"/>
  <c r="E29" i="6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4" i="1"/>
</calcChain>
</file>

<file path=xl/sharedStrings.xml><?xml version="1.0" encoding="utf-8"?>
<sst xmlns="http://schemas.openxmlformats.org/spreadsheetml/2006/main" count="1462" uniqueCount="347">
  <si>
    <t xml:space="preserve">  Gender: Women / Category: U14  </t>
  </si>
  <si>
    <t>GORMAN Charlotte</t>
  </si>
  <si>
    <t>The St Arnaud Ski Racing Found</t>
  </si>
  <si>
    <t>Team Hutt</t>
  </si>
  <si>
    <t>PRATT Chloe</t>
  </si>
  <si>
    <t>Wanaka Snowsports Club</t>
  </si>
  <si>
    <t>SMILLIE Violet</t>
  </si>
  <si>
    <t>Queenstown Alpine Ski Team</t>
  </si>
  <si>
    <t>KEY Sasha</t>
  </si>
  <si>
    <t>WATTERSON Isabel</t>
  </si>
  <si>
    <t>Wanaka Ski Team</t>
  </si>
  <si>
    <t>THOMAS Tasmin</t>
  </si>
  <si>
    <t>WILSON Georgie</t>
  </si>
  <si>
    <t>LYNE Genevieve</t>
  </si>
  <si>
    <t>EHSANKYA Dina</t>
  </si>
  <si>
    <t>SEETO Elsie</t>
  </si>
  <si>
    <t>MCCAW Jessica</t>
  </si>
  <si>
    <t>TONGUE Olivia</t>
  </si>
  <si>
    <t>HUTCHISON Kate</t>
  </si>
  <si>
    <t>RUSSELL Jenna</t>
  </si>
  <si>
    <t>Mt Hutt Ski Club</t>
  </si>
  <si>
    <t>GOODING Alexia</t>
  </si>
  <si>
    <t>THOMAS Gemma</t>
  </si>
  <si>
    <t>HOLDAWAY Lucy</t>
  </si>
  <si>
    <t>LYNCH-MCEWAN India</t>
  </si>
  <si>
    <t>STORER Natalia</t>
  </si>
  <si>
    <t>WILLIAMS Paige</t>
  </si>
  <si>
    <t>WOODS Daisy</t>
  </si>
  <si>
    <t>MAGILL Zavia</t>
  </si>
  <si>
    <t xml:space="preserve">  Gender: Women / Category: U16  </t>
  </si>
  <si>
    <t>WATTERSON Mathilda</t>
  </si>
  <si>
    <t>WIGGINS Charlotte</t>
  </si>
  <si>
    <t>FULLERTON Ruby</t>
  </si>
  <si>
    <t>SIMPSON Isabel</t>
  </si>
  <si>
    <t>PARR Zoe</t>
  </si>
  <si>
    <t>Ruapehu Snow Sports</t>
  </si>
  <si>
    <t>RUSSELL Claudia</t>
  </si>
  <si>
    <t>DUNDON Sadie</t>
  </si>
  <si>
    <t>BONHAM Maisy</t>
  </si>
  <si>
    <t>NSC Alpine Racing</t>
  </si>
  <si>
    <t>GOODING Kara</t>
  </si>
  <si>
    <t>THOMAS Holly</t>
  </si>
  <si>
    <t>SRAMEK Amelia</t>
  </si>
  <si>
    <t>MITCHELSON Cameron</t>
  </si>
  <si>
    <t xml:space="preserve">  Gender: Men / Category: U14  </t>
  </si>
  <si>
    <t>MCCAW Finn</t>
  </si>
  <si>
    <t>FERGUSON Jarred</t>
  </si>
  <si>
    <t>MAGILL Kezik</t>
  </si>
  <si>
    <t>HARRIS Hugo</t>
  </si>
  <si>
    <t>WADA Joji</t>
  </si>
  <si>
    <t>CHESTERMAN Oscar</t>
  </si>
  <si>
    <t>BROWN Josh</t>
  </si>
  <si>
    <t>HENDERSON Luca</t>
  </si>
  <si>
    <t>GRAY Sebastian</t>
  </si>
  <si>
    <t>Elite Sport</t>
  </si>
  <si>
    <t xml:space="preserve">  Gender: Men / Category: U16  </t>
  </si>
  <si>
    <t>MCDONALD Bayley</t>
  </si>
  <si>
    <t>PACKER Ali</t>
  </si>
  <si>
    <t>WILKINS Luke</t>
  </si>
  <si>
    <t>Hawkes Bay Ski Club</t>
  </si>
  <si>
    <t>SAUNDERS Hyugo</t>
  </si>
  <si>
    <t>JACKSON Toby</t>
  </si>
  <si>
    <t>Tekapo Ski Club</t>
  </si>
  <si>
    <t>PRATT Sam</t>
  </si>
  <si>
    <t>ENGLAND Andre</t>
  </si>
  <si>
    <t>APPEL Campbell</t>
  </si>
  <si>
    <t>ARTHUR Hugo</t>
  </si>
  <si>
    <t>COBERGER Tomas</t>
  </si>
  <si>
    <t>MORGANTI Hugo</t>
  </si>
  <si>
    <t xml:space="preserve">  Not classified  </t>
  </si>
  <si>
    <t>Did Not Start (2)</t>
  </si>
  <si>
    <t>WILSON Jack</t>
  </si>
  <si>
    <t>CONNOLLY Ollie</t>
  </si>
  <si>
    <t>Did Not Finish (11)</t>
  </si>
  <si>
    <t>MCKINNEY Molly</t>
  </si>
  <si>
    <t>SPEEDY Alaska</t>
  </si>
  <si>
    <t>HOLBROOK Nina</t>
  </si>
  <si>
    <t>BROWN Hagen</t>
  </si>
  <si>
    <t>ARTHUR Luca</t>
  </si>
  <si>
    <t>BROOKS Toby</t>
  </si>
  <si>
    <t>LYNE Sebastian</t>
  </si>
  <si>
    <t>MATTHEWS Fergus</t>
  </si>
  <si>
    <t>MASFEN-YAN Gabriel</t>
  </si>
  <si>
    <t>O'REILLY Flynn</t>
  </si>
  <si>
    <t>ARMSTRONG Max</t>
  </si>
  <si>
    <t>Disqualified (3)</t>
  </si>
  <si>
    <t>BENTLEY April</t>
  </si>
  <si>
    <t>Gate 39</t>
  </si>
  <si>
    <t>ABBOTT Harriet</t>
  </si>
  <si>
    <t>Gate 11</t>
  </si>
  <si>
    <t>WIGNALL Olive</t>
  </si>
  <si>
    <t>Gate 27</t>
  </si>
  <si>
    <t xml:space="preserve"> (DNS: Did Not Start, DNF: Did Not Finish, DSQ: Disqualified, NPS: Not Permitted to Start)</t>
  </si>
  <si>
    <t>Key Sasha</t>
  </si>
  <si>
    <t>Speedy Alaska</t>
  </si>
  <si>
    <t>Watterson Isabel</t>
  </si>
  <si>
    <t>Gorman Charlotte</t>
  </si>
  <si>
    <t>Bentley April</t>
  </si>
  <si>
    <t>Pratt Chloe</t>
  </si>
  <si>
    <t>Thomas Tasmin</t>
  </si>
  <si>
    <t>Wilson Georgie</t>
  </si>
  <si>
    <t>Ehsankya Dina</t>
  </si>
  <si>
    <t>Smillie Violet</t>
  </si>
  <si>
    <t>Lyne Genevieve</t>
  </si>
  <si>
    <t>McKinney Molly</t>
  </si>
  <si>
    <t>Russell Jenna</t>
  </si>
  <si>
    <t>McCaw Jessica</t>
  </si>
  <si>
    <t>Seeto Elsie</t>
  </si>
  <si>
    <t>Wignall Olive</t>
  </si>
  <si>
    <t>Hutchison Kate</t>
  </si>
  <si>
    <t>Williams Paige</t>
  </si>
  <si>
    <t>Gooding Alexia</t>
  </si>
  <si>
    <t>Tongue Olivia</t>
  </si>
  <si>
    <t>Abbott Harriet</t>
  </si>
  <si>
    <t>Lynch-McEwan India</t>
  </si>
  <si>
    <t>Thomas Gemma</t>
  </si>
  <si>
    <t>Woods Daisy</t>
  </si>
  <si>
    <t>Storer Natalia</t>
  </si>
  <si>
    <t>Magill Zavia</t>
  </si>
  <si>
    <t>Watterson Mathilda</t>
  </si>
  <si>
    <t>Wiggins Charlotte</t>
  </si>
  <si>
    <t>Fullerton Ruby</t>
  </si>
  <si>
    <t>Holbrook Nina</t>
  </si>
  <si>
    <t>Parr Zoe</t>
  </si>
  <si>
    <t>Bonham Maisy</t>
  </si>
  <si>
    <t>Russell Claudia</t>
  </si>
  <si>
    <t>Sramek Amelia</t>
  </si>
  <si>
    <t>Dundon Sadie</t>
  </si>
  <si>
    <t>Thomas Holly</t>
  </si>
  <si>
    <t>Gooding Kara</t>
  </si>
  <si>
    <t>Mitchelson Cameron</t>
  </si>
  <si>
    <t>McCaw Finn</t>
  </si>
  <si>
    <t>Harris Hugo</t>
  </si>
  <si>
    <t>Chesterman Oscar</t>
  </si>
  <si>
    <t>Ferguson Jarred</t>
  </si>
  <si>
    <t>Brown Hagen</t>
  </si>
  <si>
    <t>Magill Kezik</t>
  </si>
  <si>
    <t>Gray Sebastian</t>
  </si>
  <si>
    <t>Wada Joji</t>
  </si>
  <si>
    <t>Brown Josh</t>
  </si>
  <si>
    <t>Arthur Luca</t>
  </si>
  <si>
    <t>Henderson Luca</t>
  </si>
  <si>
    <t>McDonald Bayley</t>
  </si>
  <si>
    <t>Wilkins Luke</t>
  </si>
  <si>
    <t>Saunders Hyugo</t>
  </si>
  <si>
    <t>Lyne Sebastian</t>
  </si>
  <si>
    <t>Jackson Toby</t>
  </si>
  <si>
    <t>Pratt Sam</t>
  </si>
  <si>
    <t>Morganti Hugo</t>
  </si>
  <si>
    <t>Coberger Tomas</t>
  </si>
  <si>
    <t xml:space="preserve">  Gender: Men / Category: U19  </t>
  </si>
  <si>
    <t>O'Reilly Flynn</t>
  </si>
  <si>
    <t>Wilson Jack</t>
  </si>
  <si>
    <t>Connolly Ollie</t>
  </si>
  <si>
    <t>Did Not Finish (7)</t>
  </si>
  <si>
    <t>Simpson Isabel</t>
  </si>
  <si>
    <t>Packer Ali</t>
  </si>
  <si>
    <t>Brooks Toby</t>
  </si>
  <si>
    <t>Appel Campbell</t>
  </si>
  <si>
    <t>England Andre</t>
  </si>
  <si>
    <t>Masfen-Yan Gabriel</t>
  </si>
  <si>
    <t>Armstrong Max</t>
  </si>
  <si>
    <t>Holdaway Lucy</t>
  </si>
  <si>
    <t>Gate 17</t>
  </si>
  <si>
    <t>Arthur Hugo</t>
  </si>
  <si>
    <t>Matthews Fergus</t>
  </si>
  <si>
    <t>Gate 47</t>
  </si>
  <si>
    <t>Did Not Start (1)</t>
  </si>
  <si>
    <t>Did Not Finish (5)</t>
  </si>
  <si>
    <t>Disqualified (2)</t>
  </si>
  <si>
    <t>Reason Stopped + Cont</t>
  </si>
  <si>
    <t>Gate 23</t>
  </si>
  <si>
    <t>Reason Missed last gate</t>
  </si>
  <si>
    <t>Gate 25</t>
  </si>
  <si>
    <t>Did Not Start (3)</t>
  </si>
  <si>
    <t>Disqualified (1)</t>
  </si>
  <si>
    <t>Gate 10</t>
  </si>
  <si>
    <t>Rank</t>
  </si>
  <si>
    <t>Points</t>
  </si>
  <si>
    <t>Bib</t>
  </si>
  <si>
    <t>SSNZ Code</t>
  </si>
  <si>
    <t>Name</t>
  </si>
  <si>
    <t>Year</t>
  </si>
  <si>
    <t>Club</t>
  </si>
  <si>
    <t>Team</t>
  </si>
  <si>
    <t>Time</t>
  </si>
  <si>
    <t>Gap</t>
  </si>
  <si>
    <t>Race Points</t>
  </si>
  <si>
    <t>Youth Series Points</t>
  </si>
  <si>
    <t>Points + Penalty</t>
  </si>
  <si>
    <t>Membership #</t>
  </si>
  <si>
    <t>First Name</t>
  </si>
  <si>
    <t>Surname</t>
  </si>
  <si>
    <t>Gender</t>
  </si>
  <si>
    <t>Nationality</t>
  </si>
  <si>
    <t>Coach</t>
  </si>
  <si>
    <t>Ayana-Sofia</t>
  </si>
  <si>
    <t>Packer</t>
  </si>
  <si>
    <t>Female</t>
  </si>
  <si>
    <t>AUS</t>
  </si>
  <si>
    <t>Ali</t>
  </si>
  <si>
    <t>Male</t>
  </si>
  <si>
    <t>NZL</t>
  </si>
  <si>
    <t>Jack</t>
  </si>
  <si>
    <t>Harriet</t>
  </si>
  <si>
    <t>Abbott</t>
  </si>
  <si>
    <t>The St Arnaud Ski Racing Foundation</t>
  </si>
  <si>
    <t xml:space="preserve">Molly </t>
  </si>
  <si>
    <t>McKinney</t>
  </si>
  <si>
    <t>Luca</t>
  </si>
  <si>
    <t>Arthur</t>
  </si>
  <si>
    <t>Hugo</t>
  </si>
  <si>
    <t>Sebastian</t>
  </si>
  <si>
    <t>Gray</t>
  </si>
  <si>
    <t xml:space="preserve">Edison </t>
  </si>
  <si>
    <t xml:space="preserve">Zhou </t>
  </si>
  <si>
    <t>Northern Ski Team</t>
  </si>
  <si>
    <t>Violet</t>
  </si>
  <si>
    <t>Smillie</t>
  </si>
  <si>
    <t>Harris</t>
  </si>
  <si>
    <t xml:space="preserve">Olivia </t>
  </si>
  <si>
    <t>Tongue</t>
  </si>
  <si>
    <t>Billy</t>
  </si>
  <si>
    <t>Bayley</t>
  </si>
  <si>
    <t>Zoe</t>
  </si>
  <si>
    <t>Parr</t>
  </si>
  <si>
    <t>India</t>
  </si>
  <si>
    <t>Lynch-McEwan</t>
  </si>
  <si>
    <t>Sadie</t>
  </si>
  <si>
    <t>Dundon</t>
  </si>
  <si>
    <t>Gemma</t>
  </si>
  <si>
    <t>Thomas</t>
  </si>
  <si>
    <t>Holly</t>
  </si>
  <si>
    <t>Henderson</t>
  </si>
  <si>
    <t>April</t>
  </si>
  <si>
    <t>Bentley</t>
  </si>
  <si>
    <t>Georgie</t>
  </si>
  <si>
    <t>Wilson</t>
  </si>
  <si>
    <t>Hyugo</t>
  </si>
  <si>
    <t>Saunders</t>
  </si>
  <si>
    <t>Jessica</t>
  </si>
  <si>
    <t>McCaw</t>
  </si>
  <si>
    <t>Finn</t>
  </si>
  <si>
    <t>Genevieve</t>
  </si>
  <si>
    <t>Lyne</t>
  </si>
  <si>
    <t xml:space="preserve">Sebastian </t>
  </si>
  <si>
    <t>Ollie</t>
  </si>
  <si>
    <t>Connolly</t>
  </si>
  <si>
    <t>Alaska</t>
  </si>
  <si>
    <t>Speedy</t>
  </si>
  <si>
    <t xml:space="preserve">Isabel </t>
  </si>
  <si>
    <t>Simpson</t>
  </si>
  <si>
    <t xml:space="preserve">Oscar </t>
  </si>
  <si>
    <t>Chesterman</t>
  </si>
  <si>
    <t>Sasha</t>
  </si>
  <si>
    <t>Key</t>
  </si>
  <si>
    <t>Elsie</t>
  </si>
  <si>
    <t>Seeto</t>
  </si>
  <si>
    <t>Luke</t>
  </si>
  <si>
    <t>Wilkins</t>
  </si>
  <si>
    <t>Hagen</t>
  </si>
  <si>
    <t>Brown</t>
  </si>
  <si>
    <t>Gabriel</t>
  </si>
  <si>
    <t>Masfen-Yan</t>
  </si>
  <si>
    <t>Woodhead</t>
  </si>
  <si>
    <t>Reese</t>
  </si>
  <si>
    <t>Minnell</t>
  </si>
  <si>
    <t>Sophie</t>
  </si>
  <si>
    <t>Mounce</t>
  </si>
  <si>
    <t>Lucy</t>
  </si>
  <si>
    <t>Holdaway</t>
  </si>
  <si>
    <t>Chloe</t>
  </si>
  <si>
    <t>Pratt</t>
  </si>
  <si>
    <t>Kara</t>
  </si>
  <si>
    <t>Gooding</t>
  </si>
  <si>
    <t>Paige</t>
  </si>
  <si>
    <t>Williams</t>
  </si>
  <si>
    <t xml:space="preserve">Charlotte </t>
  </si>
  <si>
    <t>Gorman</t>
  </si>
  <si>
    <t>Drinkwater</t>
  </si>
  <si>
    <t>Alexia</t>
  </si>
  <si>
    <t>Tomas</t>
  </si>
  <si>
    <t>Coberger</t>
  </si>
  <si>
    <t>Morganti</t>
  </si>
  <si>
    <t>Sam</t>
  </si>
  <si>
    <t>Claudia</t>
  </si>
  <si>
    <t>Russell</t>
  </si>
  <si>
    <t>Jenna</t>
  </si>
  <si>
    <t>Fergus</t>
  </si>
  <si>
    <t>Matthews</t>
  </si>
  <si>
    <t xml:space="preserve">Maisy </t>
  </si>
  <si>
    <t>Bonham</t>
  </si>
  <si>
    <t>Josh</t>
  </si>
  <si>
    <t>Natalia</t>
  </si>
  <si>
    <t>Storer</t>
  </si>
  <si>
    <t>Nina</t>
  </si>
  <si>
    <t>Holbrook</t>
  </si>
  <si>
    <t>Andre</t>
  </si>
  <si>
    <t>England</t>
  </si>
  <si>
    <t>Toby</t>
  </si>
  <si>
    <t>Brooks</t>
  </si>
  <si>
    <t>Olive</t>
  </si>
  <si>
    <t>Wignall</t>
  </si>
  <si>
    <t>Cameron</t>
  </si>
  <si>
    <t>Mitchelson</t>
  </si>
  <si>
    <t>Campbell</t>
  </si>
  <si>
    <t>Appel</t>
  </si>
  <si>
    <t>Joji</t>
  </si>
  <si>
    <t>Wada</t>
  </si>
  <si>
    <t>Daisy</t>
  </si>
  <si>
    <t>Woods</t>
  </si>
  <si>
    <t>Stella</t>
  </si>
  <si>
    <t>Brawn</t>
  </si>
  <si>
    <t>Kate</t>
  </si>
  <si>
    <t>Hutchison</t>
  </si>
  <si>
    <t>Amelia</t>
  </si>
  <si>
    <t>Sramek</t>
  </si>
  <si>
    <t>Ruby</t>
  </si>
  <si>
    <t>Fullerton</t>
  </si>
  <si>
    <t>Charlotte</t>
  </si>
  <si>
    <t>Wiggins</t>
  </si>
  <si>
    <t>Jarred</t>
  </si>
  <si>
    <t>Ferguson</t>
  </si>
  <si>
    <t>Tasmin</t>
  </si>
  <si>
    <t>Mathilda</t>
  </si>
  <si>
    <t>Watterson</t>
  </si>
  <si>
    <t>Isabel</t>
  </si>
  <si>
    <t>Samson</t>
  </si>
  <si>
    <t>Ferrar</t>
  </si>
  <si>
    <t>Dina</t>
  </si>
  <si>
    <t>Ehsankya</t>
  </si>
  <si>
    <t>Zavia</t>
  </si>
  <si>
    <t>Magill</t>
  </si>
  <si>
    <t>Kezik</t>
  </si>
  <si>
    <t>McDonald</t>
  </si>
  <si>
    <t>Jackson</t>
  </si>
  <si>
    <t>Category</t>
  </si>
  <si>
    <t>U14</t>
  </si>
  <si>
    <t>U16</t>
  </si>
  <si>
    <t>U19</t>
  </si>
  <si>
    <t>U21</t>
  </si>
  <si>
    <t>Sen</t>
  </si>
  <si>
    <t>210814.1 CPNPSL1</t>
  </si>
  <si>
    <t>210814.2 CPNPSL2</t>
  </si>
  <si>
    <t>210815.1 CPNPGS1</t>
  </si>
  <si>
    <t>210815.2 CPNPGS2</t>
  </si>
  <si>
    <t>Series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</si>
</sst>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06CA-21B8-4B7D-9B06-A52823076725}">
  <dimension ref="A1:B31"/>
  <sheetViews>
    <sheetView workbookViewId="0">
      <selection activeCell="D16" sqref="D16"/>
    </sheetView>
  </sheetViews>
  <sheetFormatPr defaultRowHeight="15" x14ac:dyDescent="0.25"/>
  <sheetData>
    <row r="1" spans="1:2" x14ac:dyDescent="0.25">
      <c r="A1" s="2" t="s">
        <v>177</v>
      </c>
      <c r="B1" s="2" t="s">
        <v>178</v>
      </c>
    </row>
    <row r="2" spans="1:2" x14ac:dyDescent="0.25">
      <c r="A2" s="2">
        <v>1</v>
      </c>
      <c r="B2" s="2">
        <v>100</v>
      </c>
    </row>
    <row r="3" spans="1:2" x14ac:dyDescent="0.25">
      <c r="A3" s="2">
        <v>2</v>
      </c>
      <c r="B3" s="2">
        <v>80</v>
      </c>
    </row>
    <row r="4" spans="1:2" x14ac:dyDescent="0.25">
      <c r="A4" s="2">
        <v>3</v>
      </c>
      <c r="B4" s="2">
        <v>60</v>
      </c>
    </row>
    <row r="5" spans="1:2" x14ac:dyDescent="0.25">
      <c r="A5" s="2">
        <v>4</v>
      </c>
      <c r="B5" s="2">
        <v>50</v>
      </c>
    </row>
    <row r="6" spans="1:2" x14ac:dyDescent="0.25">
      <c r="A6" s="2">
        <v>5</v>
      </c>
      <c r="B6" s="2">
        <v>45</v>
      </c>
    </row>
    <row r="7" spans="1:2" x14ac:dyDescent="0.25">
      <c r="A7" s="2">
        <v>6</v>
      </c>
      <c r="B7" s="2">
        <v>40</v>
      </c>
    </row>
    <row r="8" spans="1:2" x14ac:dyDescent="0.25">
      <c r="A8" s="2">
        <v>7</v>
      </c>
      <c r="B8" s="2">
        <v>36</v>
      </c>
    </row>
    <row r="9" spans="1:2" x14ac:dyDescent="0.25">
      <c r="A9" s="2">
        <v>8</v>
      </c>
      <c r="B9" s="2">
        <v>32</v>
      </c>
    </row>
    <row r="10" spans="1:2" x14ac:dyDescent="0.25">
      <c r="A10" s="2">
        <v>9</v>
      </c>
      <c r="B10" s="2">
        <v>29</v>
      </c>
    </row>
    <row r="11" spans="1:2" x14ac:dyDescent="0.25">
      <c r="A11" s="2">
        <v>10</v>
      </c>
      <c r="B11" s="2">
        <v>26</v>
      </c>
    </row>
    <row r="12" spans="1:2" x14ac:dyDescent="0.25">
      <c r="A12" s="2">
        <v>11</v>
      </c>
      <c r="B12" s="2">
        <v>24</v>
      </c>
    </row>
    <row r="13" spans="1:2" x14ac:dyDescent="0.25">
      <c r="A13" s="2">
        <v>12</v>
      </c>
      <c r="B13" s="2">
        <v>22</v>
      </c>
    </row>
    <row r="14" spans="1:2" x14ac:dyDescent="0.25">
      <c r="A14" s="2">
        <v>13</v>
      </c>
      <c r="B14" s="2">
        <v>20</v>
      </c>
    </row>
    <row r="15" spans="1:2" x14ac:dyDescent="0.25">
      <c r="A15" s="2">
        <v>14</v>
      </c>
      <c r="B15" s="2">
        <v>18</v>
      </c>
    </row>
    <row r="16" spans="1:2" x14ac:dyDescent="0.25">
      <c r="A16" s="2">
        <v>15</v>
      </c>
      <c r="B16" s="2">
        <v>16</v>
      </c>
    </row>
    <row r="17" spans="1:2" x14ac:dyDescent="0.25">
      <c r="A17" s="2">
        <v>16</v>
      </c>
      <c r="B17" s="2">
        <v>15</v>
      </c>
    </row>
    <row r="18" spans="1:2" x14ac:dyDescent="0.25">
      <c r="A18" s="2">
        <v>17</v>
      </c>
      <c r="B18" s="2">
        <v>14</v>
      </c>
    </row>
    <row r="19" spans="1:2" x14ac:dyDescent="0.25">
      <c r="A19" s="2">
        <v>18</v>
      </c>
      <c r="B19" s="2">
        <v>13</v>
      </c>
    </row>
    <row r="20" spans="1:2" x14ac:dyDescent="0.25">
      <c r="A20" s="2">
        <v>19</v>
      </c>
      <c r="B20" s="2">
        <v>12</v>
      </c>
    </row>
    <row r="21" spans="1:2" x14ac:dyDescent="0.25">
      <c r="A21" s="2">
        <v>20</v>
      </c>
      <c r="B21" s="2">
        <v>11</v>
      </c>
    </row>
    <row r="22" spans="1:2" x14ac:dyDescent="0.25">
      <c r="A22" s="2">
        <v>21</v>
      </c>
      <c r="B22" s="2">
        <v>10</v>
      </c>
    </row>
    <row r="23" spans="1:2" x14ac:dyDescent="0.25">
      <c r="A23" s="2">
        <v>22</v>
      </c>
      <c r="B23" s="2">
        <v>9</v>
      </c>
    </row>
    <row r="24" spans="1:2" x14ac:dyDescent="0.25">
      <c r="A24" s="2">
        <v>23</v>
      </c>
      <c r="B24" s="2">
        <v>8</v>
      </c>
    </row>
    <row r="25" spans="1:2" x14ac:dyDescent="0.25">
      <c r="A25" s="2">
        <v>24</v>
      </c>
      <c r="B25" s="2">
        <v>7</v>
      </c>
    </row>
    <row r="26" spans="1:2" x14ac:dyDescent="0.25">
      <c r="A26" s="2">
        <v>25</v>
      </c>
      <c r="B26" s="2">
        <v>6</v>
      </c>
    </row>
    <row r="27" spans="1:2" x14ac:dyDescent="0.25">
      <c r="A27" s="2">
        <v>26</v>
      </c>
      <c r="B27" s="2">
        <v>5</v>
      </c>
    </row>
    <row r="28" spans="1:2" x14ac:dyDescent="0.25">
      <c r="A28" s="2">
        <v>27</v>
      </c>
      <c r="B28" s="2">
        <v>4</v>
      </c>
    </row>
    <row r="29" spans="1:2" x14ac:dyDescent="0.25">
      <c r="A29" s="2">
        <v>28</v>
      </c>
      <c r="B29" s="2">
        <v>3</v>
      </c>
    </row>
    <row r="30" spans="1:2" x14ac:dyDescent="0.25">
      <c r="A30" s="2">
        <v>29</v>
      </c>
      <c r="B30" s="2">
        <v>2</v>
      </c>
    </row>
    <row r="31" spans="1:2" x14ac:dyDescent="0.25">
      <c r="A31" s="2">
        <v>30</v>
      </c>
      <c r="B31" s="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70C0-D318-4BAC-B208-86C4EF842F24}">
  <dimension ref="A1:B49"/>
  <sheetViews>
    <sheetView workbookViewId="0">
      <selection activeCell="F11" sqref="F11"/>
    </sheetView>
  </sheetViews>
  <sheetFormatPr defaultRowHeight="15" x14ac:dyDescent="0.25"/>
  <sheetData>
    <row r="1" spans="1:2" x14ac:dyDescent="0.25">
      <c r="A1">
        <v>2009</v>
      </c>
      <c r="B1" t="s">
        <v>337</v>
      </c>
    </row>
    <row r="2" spans="1:2" x14ac:dyDescent="0.25">
      <c r="A2">
        <v>2008</v>
      </c>
      <c r="B2" t="s">
        <v>337</v>
      </c>
    </row>
    <row r="3" spans="1:2" x14ac:dyDescent="0.25">
      <c r="A3">
        <v>2007</v>
      </c>
      <c r="B3" t="s">
        <v>338</v>
      </c>
    </row>
    <row r="4" spans="1:2" x14ac:dyDescent="0.25">
      <c r="A4">
        <v>2006</v>
      </c>
      <c r="B4" t="s">
        <v>338</v>
      </c>
    </row>
    <row r="5" spans="1:2" x14ac:dyDescent="0.25">
      <c r="A5">
        <v>2005</v>
      </c>
      <c r="B5" t="s">
        <v>339</v>
      </c>
    </row>
    <row r="6" spans="1:2" x14ac:dyDescent="0.25">
      <c r="A6">
        <v>2004</v>
      </c>
      <c r="B6" t="s">
        <v>339</v>
      </c>
    </row>
    <row r="7" spans="1:2" x14ac:dyDescent="0.25">
      <c r="A7">
        <v>2003</v>
      </c>
      <c r="B7" t="s">
        <v>339</v>
      </c>
    </row>
    <row r="8" spans="1:2" x14ac:dyDescent="0.25">
      <c r="A8">
        <v>2002</v>
      </c>
      <c r="B8" t="s">
        <v>340</v>
      </c>
    </row>
    <row r="9" spans="1:2" x14ac:dyDescent="0.25">
      <c r="A9">
        <v>2001</v>
      </c>
      <c r="B9" t="s">
        <v>340</v>
      </c>
    </row>
    <row r="10" spans="1:2" x14ac:dyDescent="0.25">
      <c r="A10">
        <v>2000</v>
      </c>
      <c r="B10" t="s">
        <v>341</v>
      </c>
    </row>
    <row r="11" spans="1:2" x14ac:dyDescent="0.25">
      <c r="A11">
        <v>1999</v>
      </c>
      <c r="B11" t="s">
        <v>341</v>
      </c>
    </row>
    <row r="12" spans="1:2" x14ac:dyDescent="0.25">
      <c r="A12">
        <v>1998</v>
      </c>
      <c r="B12" t="s">
        <v>341</v>
      </c>
    </row>
    <row r="13" spans="1:2" x14ac:dyDescent="0.25">
      <c r="A13">
        <v>1997</v>
      </c>
      <c r="B13" t="s">
        <v>341</v>
      </c>
    </row>
    <row r="14" spans="1:2" x14ac:dyDescent="0.25">
      <c r="A14">
        <v>1996</v>
      </c>
      <c r="B14" t="s">
        <v>341</v>
      </c>
    </row>
    <row r="15" spans="1:2" x14ac:dyDescent="0.25">
      <c r="A15">
        <v>1995</v>
      </c>
      <c r="B15" t="s">
        <v>341</v>
      </c>
    </row>
    <row r="16" spans="1:2" x14ac:dyDescent="0.25">
      <c r="A16">
        <v>1994</v>
      </c>
      <c r="B16" t="s">
        <v>341</v>
      </c>
    </row>
    <row r="17" spans="1:2" x14ac:dyDescent="0.25">
      <c r="A17">
        <v>1993</v>
      </c>
      <c r="B17" t="s">
        <v>341</v>
      </c>
    </row>
    <row r="18" spans="1:2" x14ac:dyDescent="0.25">
      <c r="A18">
        <v>1992</v>
      </c>
      <c r="B18" t="s">
        <v>341</v>
      </c>
    </row>
    <row r="19" spans="1:2" x14ac:dyDescent="0.25">
      <c r="A19">
        <v>1991</v>
      </c>
      <c r="B19" t="s">
        <v>341</v>
      </c>
    </row>
    <row r="20" spans="1:2" x14ac:dyDescent="0.25">
      <c r="A20">
        <v>1990</v>
      </c>
      <c r="B20" t="s">
        <v>341</v>
      </c>
    </row>
    <row r="21" spans="1:2" x14ac:dyDescent="0.25">
      <c r="A21">
        <v>1989</v>
      </c>
      <c r="B21" t="s">
        <v>341</v>
      </c>
    </row>
    <row r="22" spans="1:2" x14ac:dyDescent="0.25">
      <c r="A22">
        <v>1988</v>
      </c>
      <c r="B22" t="s">
        <v>341</v>
      </c>
    </row>
    <row r="23" spans="1:2" x14ac:dyDescent="0.25">
      <c r="A23">
        <v>1987</v>
      </c>
      <c r="B23" t="s">
        <v>341</v>
      </c>
    </row>
    <row r="24" spans="1:2" x14ac:dyDescent="0.25">
      <c r="A24">
        <v>1986</v>
      </c>
      <c r="B24" t="s">
        <v>341</v>
      </c>
    </row>
    <row r="25" spans="1:2" x14ac:dyDescent="0.25">
      <c r="A25">
        <v>1985</v>
      </c>
      <c r="B25" t="s">
        <v>341</v>
      </c>
    </row>
    <row r="26" spans="1:2" x14ac:dyDescent="0.25">
      <c r="A26">
        <v>1984</v>
      </c>
      <c r="B26" t="s">
        <v>341</v>
      </c>
    </row>
    <row r="27" spans="1:2" x14ac:dyDescent="0.25">
      <c r="A27">
        <v>1983</v>
      </c>
      <c r="B27" t="s">
        <v>341</v>
      </c>
    </row>
    <row r="28" spans="1:2" x14ac:dyDescent="0.25">
      <c r="A28">
        <v>1982</v>
      </c>
      <c r="B28" t="s">
        <v>341</v>
      </c>
    </row>
    <row r="29" spans="1:2" x14ac:dyDescent="0.25">
      <c r="A29">
        <v>1981</v>
      </c>
      <c r="B29" t="s">
        <v>341</v>
      </c>
    </row>
    <row r="30" spans="1:2" x14ac:dyDescent="0.25">
      <c r="A30">
        <v>1980</v>
      </c>
      <c r="B30" t="s">
        <v>341</v>
      </c>
    </row>
    <row r="31" spans="1:2" x14ac:dyDescent="0.25">
      <c r="A31">
        <v>1979</v>
      </c>
      <c r="B31" t="s">
        <v>341</v>
      </c>
    </row>
    <row r="32" spans="1:2" x14ac:dyDescent="0.25">
      <c r="A32">
        <v>1978</v>
      </c>
      <c r="B32" t="s">
        <v>341</v>
      </c>
    </row>
    <row r="33" spans="1:2" x14ac:dyDescent="0.25">
      <c r="A33">
        <v>1977</v>
      </c>
      <c r="B33" t="s">
        <v>341</v>
      </c>
    </row>
    <row r="34" spans="1:2" x14ac:dyDescent="0.25">
      <c r="A34">
        <v>1976</v>
      </c>
      <c r="B34" t="s">
        <v>341</v>
      </c>
    </row>
    <row r="35" spans="1:2" x14ac:dyDescent="0.25">
      <c r="A35">
        <v>1975</v>
      </c>
      <c r="B35" t="s">
        <v>341</v>
      </c>
    </row>
    <row r="36" spans="1:2" x14ac:dyDescent="0.25">
      <c r="A36">
        <v>1974</v>
      </c>
      <c r="B36" t="s">
        <v>341</v>
      </c>
    </row>
    <row r="37" spans="1:2" x14ac:dyDescent="0.25">
      <c r="A37">
        <v>1973</v>
      </c>
      <c r="B37" t="s">
        <v>341</v>
      </c>
    </row>
    <row r="38" spans="1:2" x14ac:dyDescent="0.25">
      <c r="A38">
        <v>1972</v>
      </c>
      <c r="B38" t="s">
        <v>341</v>
      </c>
    </row>
    <row r="39" spans="1:2" x14ac:dyDescent="0.25">
      <c r="A39">
        <v>1971</v>
      </c>
      <c r="B39" t="s">
        <v>341</v>
      </c>
    </row>
    <row r="40" spans="1:2" x14ac:dyDescent="0.25">
      <c r="A40">
        <v>1970</v>
      </c>
      <c r="B40" t="s">
        <v>341</v>
      </c>
    </row>
    <row r="41" spans="1:2" x14ac:dyDescent="0.25">
      <c r="A41">
        <v>1969</v>
      </c>
      <c r="B41" t="s">
        <v>341</v>
      </c>
    </row>
    <row r="42" spans="1:2" x14ac:dyDescent="0.25">
      <c r="A42">
        <v>1968</v>
      </c>
      <c r="B42" t="s">
        <v>341</v>
      </c>
    </row>
    <row r="43" spans="1:2" x14ac:dyDescent="0.25">
      <c r="A43">
        <v>1967</v>
      </c>
      <c r="B43" t="s">
        <v>341</v>
      </c>
    </row>
    <row r="44" spans="1:2" x14ac:dyDescent="0.25">
      <c r="A44">
        <v>1966</v>
      </c>
      <c r="B44" t="s">
        <v>341</v>
      </c>
    </row>
    <row r="45" spans="1:2" x14ac:dyDescent="0.25">
      <c r="A45">
        <v>1965</v>
      </c>
      <c r="B45" t="s">
        <v>341</v>
      </c>
    </row>
    <row r="46" spans="1:2" x14ac:dyDescent="0.25">
      <c r="A46">
        <v>1964</v>
      </c>
      <c r="B46" t="s">
        <v>341</v>
      </c>
    </row>
    <row r="47" spans="1:2" x14ac:dyDescent="0.25">
      <c r="A47">
        <v>1963</v>
      </c>
      <c r="B47" t="s">
        <v>341</v>
      </c>
    </row>
    <row r="48" spans="1:2" x14ac:dyDescent="0.25">
      <c r="A48">
        <v>1962</v>
      </c>
      <c r="B48" t="s">
        <v>341</v>
      </c>
    </row>
    <row r="49" spans="1:2" x14ac:dyDescent="0.25">
      <c r="A49">
        <v>1961</v>
      </c>
      <c r="B49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FEFD-A161-4552-BF52-3AA43F441ED8}">
  <dimension ref="A1:N79"/>
  <sheetViews>
    <sheetView tabSelected="1" topLeftCell="A40" workbookViewId="0">
      <selection activeCell="A45" sqref="A45:XFD49"/>
    </sheetView>
  </sheetViews>
  <sheetFormatPr defaultRowHeight="15" x14ac:dyDescent="0.25"/>
  <cols>
    <col min="1" max="1" width="13.85546875" style="4" bestFit="1" customWidth="1"/>
    <col min="2" max="2" width="11.5703125" bestFit="1" customWidth="1"/>
    <col min="3" max="3" width="14.140625" bestFit="1" customWidth="1"/>
    <col min="4" max="4" width="10.28515625" style="2" bestFit="1" customWidth="1"/>
    <col min="5" max="5" width="10.28515625" style="2" customWidth="1"/>
    <col min="6" max="6" width="7.5703125" bestFit="1" customWidth="1"/>
    <col min="7" max="7" width="10.85546875" style="2" bestFit="1" customWidth="1"/>
    <col min="8" max="8" width="33.85546875" bestFit="1" customWidth="1"/>
    <col min="9" max="9" width="27.5703125" bestFit="1" customWidth="1"/>
    <col min="10" max="10" width="11.28515625" bestFit="1" customWidth="1"/>
    <col min="11" max="12" width="16.85546875" bestFit="1" customWidth="1"/>
    <col min="13" max="14" width="17.42578125" bestFit="1" customWidth="1"/>
  </cols>
  <sheetData>
    <row r="1" spans="1:14" x14ac:dyDescent="0.25">
      <c r="A1" s="4" t="s">
        <v>190</v>
      </c>
      <c r="B1" t="s">
        <v>191</v>
      </c>
      <c r="C1" t="s">
        <v>192</v>
      </c>
      <c r="D1" s="2" t="s">
        <v>182</v>
      </c>
      <c r="E1" s="2" t="s">
        <v>336</v>
      </c>
      <c r="F1" t="s">
        <v>193</v>
      </c>
      <c r="G1" s="2" t="s">
        <v>194</v>
      </c>
      <c r="H1" t="s">
        <v>183</v>
      </c>
      <c r="I1" t="s">
        <v>195</v>
      </c>
      <c r="J1" t="s">
        <v>346</v>
      </c>
      <c r="K1" t="s">
        <v>342</v>
      </c>
      <c r="L1" t="s">
        <v>343</v>
      </c>
      <c r="M1" t="s">
        <v>344</v>
      </c>
      <c r="N1" t="s">
        <v>345</v>
      </c>
    </row>
    <row r="2" spans="1:14" x14ac:dyDescent="0.25">
      <c r="A2" s="4">
        <v>2015063010</v>
      </c>
      <c r="B2" t="s">
        <v>254</v>
      </c>
      <c r="C2" t="s">
        <v>255</v>
      </c>
      <c r="D2" s="2">
        <v>2008</v>
      </c>
      <c r="E2" s="2" t="str">
        <f>VLOOKUP(D2,'Age Category Key'!A:B,2,FALSE)</f>
        <v>U14</v>
      </c>
      <c r="F2" t="s">
        <v>198</v>
      </c>
      <c r="G2" s="2" t="s">
        <v>202</v>
      </c>
      <c r="H2" t="s">
        <v>7</v>
      </c>
      <c r="I2" t="s">
        <v>7</v>
      </c>
      <c r="J2">
        <f>SUM(K2:N2)</f>
        <v>290</v>
      </c>
      <c r="K2">
        <f>IFERROR(VLOOKUP(A2,'210814.1 CPNPSL1'!C:L,10,FALSE)," ")</f>
        <v>50</v>
      </c>
      <c r="L2">
        <f>IFERROR(VLOOKUP(A2,'210814.2 CPNPSL2'!C:L,10,FALSE)," ")</f>
        <v>100</v>
      </c>
      <c r="M2">
        <f>IFERROR(VLOOKUP(A2,'210815.1 CPNPGS1'!C:L,10,FALSE)," ")</f>
        <v>80</v>
      </c>
      <c r="N2">
        <f>IFERROR(VLOOKUP(A2,'210815.2 CPNPGS2'!C:L,10,FALSE)," ")</f>
        <v>60</v>
      </c>
    </row>
    <row r="3" spans="1:14" x14ac:dyDescent="0.25">
      <c r="A3" s="4">
        <v>2018080521</v>
      </c>
      <c r="B3" t="s">
        <v>277</v>
      </c>
      <c r="C3" t="s">
        <v>278</v>
      </c>
      <c r="D3" s="2">
        <v>2009</v>
      </c>
      <c r="E3" s="2" t="str">
        <f>VLOOKUP(D3,'Age Category Key'!A:B,2,FALSE)</f>
        <v>U14</v>
      </c>
      <c r="F3" t="s">
        <v>198</v>
      </c>
      <c r="G3" s="2" t="s">
        <v>202</v>
      </c>
      <c r="H3" t="s">
        <v>206</v>
      </c>
      <c r="I3" t="s">
        <v>3</v>
      </c>
      <c r="J3">
        <f>SUM(K3:N3)</f>
        <v>290</v>
      </c>
      <c r="K3">
        <f>IFERROR(VLOOKUP(A3,'210814.1 CPNPSL1'!C:L,10,FALSE)," ")</f>
        <v>100</v>
      </c>
      <c r="L3">
        <f>IFERROR(VLOOKUP(A3,'210814.2 CPNPSL2'!C:L,10,FALSE)," ")</f>
        <v>50</v>
      </c>
      <c r="M3">
        <f>IFERROR(VLOOKUP(A3,'210815.1 CPNPGS1'!C:L,10,FALSE)," ")</f>
        <v>60</v>
      </c>
      <c r="N3">
        <f>IFERROR(VLOOKUP(A3,'210815.2 CPNPGS2'!C:L,10,FALSE)," ")</f>
        <v>80</v>
      </c>
    </row>
    <row r="4" spans="1:14" x14ac:dyDescent="0.25">
      <c r="A4" s="4">
        <v>2015073228</v>
      </c>
      <c r="B4" t="s">
        <v>248</v>
      </c>
      <c r="C4" t="s">
        <v>249</v>
      </c>
      <c r="D4" s="2">
        <v>2008</v>
      </c>
      <c r="E4" s="2" t="str">
        <f>VLOOKUP(D4,'Age Category Key'!A:B,2,FALSE)</f>
        <v>U14</v>
      </c>
      <c r="F4" t="s">
        <v>198</v>
      </c>
      <c r="G4" s="2" t="s">
        <v>202</v>
      </c>
      <c r="H4" t="s">
        <v>7</v>
      </c>
      <c r="I4" t="s">
        <v>7</v>
      </c>
      <c r="J4">
        <f>SUM(K4:N4)</f>
        <v>280</v>
      </c>
      <c r="K4" t="str">
        <f>IFERROR(VLOOKUP(A4,'210814.1 CPNPSL1'!C:L,10,FALSE)," ")</f>
        <v xml:space="preserve"> </v>
      </c>
      <c r="L4">
        <f>IFERROR(VLOOKUP(A4,'210814.2 CPNPSL2'!C:L,10,FALSE)," ")</f>
        <v>80</v>
      </c>
      <c r="M4">
        <f>IFERROR(VLOOKUP(A4,'210815.1 CPNPGS1'!C:L,10,FALSE)," ")</f>
        <v>100</v>
      </c>
      <c r="N4">
        <f>IFERROR(VLOOKUP(A4,'210815.2 CPNPGS2'!C:L,10,FALSE)," ")</f>
        <v>100</v>
      </c>
    </row>
    <row r="5" spans="1:14" x14ac:dyDescent="0.25">
      <c r="A5" s="4">
        <v>2014072000</v>
      </c>
      <c r="B5" t="s">
        <v>326</v>
      </c>
      <c r="C5" t="s">
        <v>325</v>
      </c>
      <c r="D5" s="2">
        <v>2009</v>
      </c>
      <c r="E5" s="2" t="str">
        <f>VLOOKUP(D5,'Age Category Key'!A:B,2,FALSE)</f>
        <v>U14</v>
      </c>
      <c r="F5" t="s">
        <v>198</v>
      </c>
      <c r="G5" s="2" t="s">
        <v>202</v>
      </c>
      <c r="H5" t="s">
        <v>5</v>
      </c>
      <c r="I5" t="s">
        <v>10</v>
      </c>
      <c r="J5">
        <f>SUM(K5:N5)</f>
        <v>200</v>
      </c>
      <c r="K5">
        <f>IFERROR(VLOOKUP(A5,'210814.1 CPNPSL1'!C:L,10,FALSE)," ")</f>
        <v>45</v>
      </c>
      <c r="L5">
        <f>IFERROR(VLOOKUP(A5,'210814.2 CPNPSL2'!C:L,10,FALSE)," ")</f>
        <v>60</v>
      </c>
      <c r="M5">
        <f>IFERROR(VLOOKUP(A5,'210815.1 CPNPGS1'!C:L,10,FALSE)," ")</f>
        <v>45</v>
      </c>
      <c r="N5">
        <f>IFERROR(VLOOKUP(A5,'210815.2 CPNPGS2'!C:L,10,FALSE)," ")</f>
        <v>50</v>
      </c>
    </row>
    <row r="6" spans="1:14" x14ac:dyDescent="0.25">
      <c r="A6" s="4">
        <v>2019070916</v>
      </c>
      <c r="B6" t="s">
        <v>271</v>
      </c>
      <c r="C6" t="s">
        <v>272</v>
      </c>
      <c r="D6" s="2">
        <v>2009</v>
      </c>
      <c r="E6" s="2" t="str">
        <f>VLOOKUP(D6,'Age Category Key'!A:B,2,FALSE)</f>
        <v>U14</v>
      </c>
      <c r="F6" t="s">
        <v>198</v>
      </c>
      <c r="G6" s="2" t="s">
        <v>202</v>
      </c>
      <c r="H6" t="s">
        <v>5</v>
      </c>
      <c r="I6" t="s">
        <v>3</v>
      </c>
      <c r="J6">
        <f>SUM(K6:N6)</f>
        <v>196</v>
      </c>
      <c r="K6">
        <f>IFERROR(VLOOKUP(A6,'210814.1 CPNPSL1'!C:L,10,FALSE)," ")</f>
        <v>80</v>
      </c>
      <c r="L6">
        <f>IFERROR(VLOOKUP(A6,'210814.2 CPNPSL2'!C:L,10,FALSE)," ")</f>
        <v>40</v>
      </c>
      <c r="M6">
        <f>IFERROR(VLOOKUP(A6,'210815.1 CPNPGS1'!C:L,10,FALSE)," ")</f>
        <v>36</v>
      </c>
      <c r="N6">
        <f>IFERROR(VLOOKUP(A6,'210815.2 CPNPGS2'!C:L,10,FALSE)," ")</f>
        <v>40</v>
      </c>
    </row>
    <row r="7" spans="1:14" x14ac:dyDescent="0.25">
      <c r="A7" s="4">
        <v>2017071873</v>
      </c>
      <c r="B7" t="s">
        <v>234</v>
      </c>
      <c r="C7" t="s">
        <v>235</v>
      </c>
      <c r="D7" s="2">
        <v>2008</v>
      </c>
      <c r="E7" s="2" t="str">
        <f>VLOOKUP(D7,'Age Category Key'!A:B,2,FALSE)</f>
        <v>U14</v>
      </c>
      <c r="F7" t="s">
        <v>198</v>
      </c>
      <c r="G7" s="2" t="s">
        <v>202</v>
      </c>
      <c r="H7" t="s">
        <v>7</v>
      </c>
      <c r="I7" t="s">
        <v>7</v>
      </c>
      <c r="J7">
        <f>SUM(K7:N7)</f>
        <v>140</v>
      </c>
      <c r="K7" t="str">
        <f>IFERROR(VLOOKUP(A7,'210814.1 CPNPSL1'!C:L,10,FALSE)," ")</f>
        <v xml:space="preserve"> </v>
      </c>
      <c r="L7">
        <f>IFERROR(VLOOKUP(A7,'210814.2 CPNPSL2'!C:L,10,FALSE)," ")</f>
        <v>45</v>
      </c>
      <c r="M7">
        <f>IFERROR(VLOOKUP(A7,'210815.1 CPNPGS1'!C:L,10,FALSE)," ")</f>
        <v>50</v>
      </c>
      <c r="N7">
        <f>IFERROR(VLOOKUP(A7,'210815.2 CPNPGS2'!C:L,10,FALSE)," ")</f>
        <v>45</v>
      </c>
    </row>
    <row r="8" spans="1:14" x14ac:dyDescent="0.25">
      <c r="A8" s="4">
        <v>2014061805</v>
      </c>
      <c r="B8" t="s">
        <v>329</v>
      </c>
      <c r="C8" t="s">
        <v>330</v>
      </c>
      <c r="D8" s="2">
        <v>2008</v>
      </c>
      <c r="E8" s="2" t="str">
        <f>VLOOKUP(D8,'Age Category Key'!A:B,2,FALSE)</f>
        <v>U14</v>
      </c>
      <c r="F8" t="s">
        <v>198</v>
      </c>
      <c r="G8" s="2" t="s">
        <v>202</v>
      </c>
      <c r="H8" t="s">
        <v>5</v>
      </c>
      <c r="I8" t="s">
        <v>10</v>
      </c>
      <c r="J8">
        <f>SUM(K8:N8)</f>
        <v>114</v>
      </c>
      <c r="K8">
        <f>IFERROR(VLOOKUP(A8,'210814.1 CPNPSL1'!C:L,10,FALSE)," ")</f>
        <v>29</v>
      </c>
      <c r="L8">
        <f>IFERROR(VLOOKUP(A8,'210814.2 CPNPSL2'!C:L,10,FALSE)," ")</f>
        <v>29</v>
      </c>
      <c r="M8">
        <f>IFERROR(VLOOKUP(A8,'210815.1 CPNPGS1'!C:L,10,FALSE)," ")</f>
        <v>24</v>
      </c>
      <c r="N8">
        <f>IFERROR(VLOOKUP(A8,'210815.2 CPNPGS2'!C:L,10,FALSE)," ")</f>
        <v>32</v>
      </c>
    </row>
    <row r="9" spans="1:14" x14ac:dyDescent="0.25">
      <c r="A9" s="4">
        <v>2014112741</v>
      </c>
      <c r="B9" t="s">
        <v>323</v>
      </c>
      <c r="C9" t="s">
        <v>231</v>
      </c>
      <c r="D9" s="2">
        <v>2008</v>
      </c>
      <c r="E9" s="2" t="str">
        <f>VLOOKUP(D9,'Age Category Key'!A:B,2,FALSE)</f>
        <v>U14</v>
      </c>
      <c r="F9" t="s">
        <v>198</v>
      </c>
      <c r="G9" s="2" t="s">
        <v>202</v>
      </c>
      <c r="H9" t="s">
        <v>5</v>
      </c>
      <c r="I9" t="s">
        <v>10</v>
      </c>
      <c r="J9">
        <f>SUM(K9:N9)</f>
        <v>110</v>
      </c>
      <c r="K9">
        <f>IFERROR(VLOOKUP(A9,'210814.1 CPNPSL1'!C:L,10,FALSE)," ")</f>
        <v>40</v>
      </c>
      <c r="L9">
        <f>IFERROR(VLOOKUP(A9,'210814.2 CPNPSL2'!C:L,10,FALSE)," ")</f>
        <v>36</v>
      </c>
      <c r="M9">
        <f>IFERROR(VLOOKUP(A9,'210815.1 CPNPGS1'!C:L,10,FALSE)," ")</f>
        <v>20</v>
      </c>
      <c r="N9">
        <f>IFERROR(VLOOKUP(A9,'210815.2 CPNPGS2'!C:L,10,FALSE)," ")</f>
        <v>14</v>
      </c>
    </row>
    <row r="10" spans="1:14" x14ac:dyDescent="0.25">
      <c r="A10" s="4">
        <v>2016071184</v>
      </c>
      <c r="B10" t="s">
        <v>243</v>
      </c>
      <c r="C10" t="s">
        <v>244</v>
      </c>
      <c r="D10" s="2">
        <v>2008</v>
      </c>
      <c r="E10" s="2" t="str">
        <f>VLOOKUP(D10,'Age Category Key'!A:B,2,FALSE)</f>
        <v>U14</v>
      </c>
      <c r="F10" t="s">
        <v>198</v>
      </c>
      <c r="G10" s="2" t="s">
        <v>202</v>
      </c>
      <c r="H10" t="s">
        <v>7</v>
      </c>
      <c r="I10" t="s">
        <v>7</v>
      </c>
      <c r="J10">
        <f>SUM(K10:N10)</f>
        <v>107</v>
      </c>
      <c r="K10">
        <f>IFERROR(VLOOKUP(A10,'210814.1 CPNPSL1'!C:L,10,FALSE)," ")</f>
        <v>32</v>
      </c>
      <c r="L10">
        <f>IFERROR(VLOOKUP(A10,'210814.2 CPNPSL2'!C:L,10,FALSE)," ")</f>
        <v>24</v>
      </c>
      <c r="M10">
        <f>IFERROR(VLOOKUP(A10,'210815.1 CPNPGS1'!C:L,10,FALSE)," ")</f>
        <v>29</v>
      </c>
      <c r="N10">
        <f>IFERROR(VLOOKUP(A10,'210815.2 CPNPGS2'!C:L,10,FALSE)," ")</f>
        <v>22</v>
      </c>
    </row>
    <row r="11" spans="1:14" x14ac:dyDescent="0.25">
      <c r="A11" s="4">
        <v>2017063988</v>
      </c>
      <c r="B11" t="s">
        <v>287</v>
      </c>
      <c r="C11" t="s">
        <v>286</v>
      </c>
      <c r="D11" s="2">
        <v>2008</v>
      </c>
      <c r="E11" s="2" t="str">
        <f>VLOOKUP(D11,'Age Category Key'!A:B,2,FALSE)</f>
        <v>U14</v>
      </c>
      <c r="F11" t="s">
        <v>198</v>
      </c>
      <c r="G11" s="2" t="s">
        <v>202</v>
      </c>
      <c r="H11" t="s">
        <v>20</v>
      </c>
      <c r="I11" t="s">
        <v>3</v>
      </c>
      <c r="J11">
        <f>SUM(K11:N11)</f>
        <v>106</v>
      </c>
      <c r="K11">
        <f>IFERROR(VLOOKUP(A11,'210814.1 CPNPSL1'!C:L,10,FALSE)," ")</f>
        <v>18</v>
      </c>
      <c r="L11">
        <f>IFERROR(VLOOKUP(A11,'210814.2 CPNPSL2'!C:L,10,FALSE)," ")</f>
        <v>20</v>
      </c>
      <c r="M11">
        <f>IFERROR(VLOOKUP(A11,'210815.1 CPNPGS1'!C:L,10,FALSE)," ")</f>
        <v>32</v>
      </c>
      <c r="N11">
        <f>IFERROR(VLOOKUP(A11,'210815.2 CPNPGS2'!C:L,10,FALSE)," ")</f>
        <v>36</v>
      </c>
    </row>
    <row r="12" spans="1:14" x14ac:dyDescent="0.25">
      <c r="A12" s="4">
        <v>2015062998</v>
      </c>
      <c r="B12" t="s">
        <v>256</v>
      </c>
      <c r="C12" t="s">
        <v>257</v>
      </c>
      <c r="D12" s="2">
        <v>2009</v>
      </c>
      <c r="E12" s="2" t="str">
        <f>VLOOKUP(D12,'Age Category Key'!A:B,2,FALSE)</f>
        <v>U14</v>
      </c>
      <c r="F12" t="s">
        <v>198</v>
      </c>
      <c r="G12" s="2" t="s">
        <v>202</v>
      </c>
      <c r="H12" t="s">
        <v>7</v>
      </c>
      <c r="I12" t="s">
        <v>7</v>
      </c>
      <c r="J12">
        <f>SUM(K12:N12)</f>
        <v>92</v>
      </c>
      <c r="K12">
        <f>IFERROR(VLOOKUP(A12,'210814.1 CPNPSL1'!C:L,10,FALSE)," ")</f>
        <v>26</v>
      </c>
      <c r="L12">
        <f>IFERROR(VLOOKUP(A12,'210814.2 CPNPSL2'!C:L,10,FALSE)," ")</f>
        <v>16</v>
      </c>
      <c r="M12">
        <f>IFERROR(VLOOKUP(A12,'210815.1 CPNPGS1'!C:L,10,FALSE)," ")</f>
        <v>26</v>
      </c>
      <c r="N12">
        <f>IFERROR(VLOOKUP(A12,'210815.2 CPNPGS2'!C:L,10,FALSE)," ")</f>
        <v>24</v>
      </c>
    </row>
    <row r="13" spans="1:14" x14ac:dyDescent="0.25">
      <c r="A13" s="4">
        <v>2019070959</v>
      </c>
      <c r="B13" t="s">
        <v>217</v>
      </c>
      <c r="C13" t="s">
        <v>218</v>
      </c>
      <c r="D13" s="2">
        <v>2008</v>
      </c>
      <c r="E13" s="2" t="str">
        <f>VLOOKUP(D13,'Age Category Key'!A:B,2,FALSE)</f>
        <v>U14</v>
      </c>
      <c r="F13" t="s">
        <v>198</v>
      </c>
      <c r="G13" s="2" t="s">
        <v>202</v>
      </c>
      <c r="H13" t="s">
        <v>7</v>
      </c>
      <c r="I13" t="s">
        <v>7</v>
      </c>
      <c r="J13">
        <f>SUM(K13:N13)</f>
        <v>86</v>
      </c>
      <c r="K13">
        <f>IFERROR(VLOOKUP(A13,'210814.1 CPNPSL1'!C:L,10,FALSE)," ")</f>
        <v>60</v>
      </c>
      <c r="L13">
        <f>IFERROR(VLOOKUP(A13,'210814.2 CPNPSL2'!C:L,10,FALSE)," ")</f>
        <v>26</v>
      </c>
      <c r="M13" t="str">
        <f>IFERROR(VLOOKUP(A13,'210815.1 CPNPGS1'!C:L,10,FALSE)," ")</f>
        <v xml:space="preserve"> </v>
      </c>
      <c r="N13" t="str">
        <f>IFERROR(VLOOKUP(A13,'210815.2 CPNPGS2'!C:L,10,FALSE)," ")</f>
        <v xml:space="preserve"> </v>
      </c>
    </row>
    <row r="14" spans="1:14" x14ac:dyDescent="0.25">
      <c r="A14" s="4">
        <v>2019070924</v>
      </c>
      <c r="B14" t="s">
        <v>301</v>
      </c>
      <c r="C14" t="s">
        <v>302</v>
      </c>
      <c r="D14" s="2">
        <v>2009</v>
      </c>
      <c r="E14" s="2" t="str">
        <f>VLOOKUP(D14,'Age Category Key'!A:B,2,FALSE)</f>
        <v>U14</v>
      </c>
      <c r="F14" t="s">
        <v>198</v>
      </c>
      <c r="G14" s="2" t="s">
        <v>202</v>
      </c>
      <c r="H14" t="s">
        <v>5</v>
      </c>
      <c r="I14" t="s">
        <v>10</v>
      </c>
      <c r="J14">
        <f>SUM(K14:N14)</f>
        <v>84</v>
      </c>
      <c r="K14" t="str">
        <f>IFERROR(VLOOKUP(A14,'210814.1 CPNPSL1'!C:L,10,FALSE)," ")</f>
        <v xml:space="preserve"> </v>
      </c>
      <c r="L14">
        <f>IFERROR(VLOOKUP(A14,'210814.2 CPNPSL2'!C:L,10,FALSE)," ")</f>
        <v>15</v>
      </c>
      <c r="M14">
        <f>IFERROR(VLOOKUP(A14,'210815.1 CPNPGS1'!C:L,10,FALSE)," ")</f>
        <v>40</v>
      </c>
      <c r="N14">
        <f>IFERROR(VLOOKUP(A14,'210815.2 CPNPGS2'!C:L,10,FALSE)," ")</f>
        <v>29</v>
      </c>
    </row>
    <row r="15" spans="1:14" x14ac:dyDescent="0.25">
      <c r="A15" s="4">
        <v>2016071193</v>
      </c>
      <c r="B15" t="s">
        <v>240</v>
      </c>
      <c r="C15" t="s">
        <v>241</v>
      </c>
      <c r="D15" s="2">
        <v>2009</v>
      </c>
      <c r="E15" s="2" t="str">
        <f>VLOOKUP(D15,'Age Category Key'!A:B,2,FALSE)</f>
        <v>U14</v>
      </c>
      <c r="F15" t="s">
        <v>198</v>
      </c>
      <c r="G15" s="2" t="s">
        <v>202</v>
      </c>
      <c r="H15" t="s">
        <v>7</v>
      </c>
      <c r="I15" t="s">
        <v>7</v>
      </c>
      <c r="J15">
        <f>SUM(K15:N15)</f>
        <v>71</v>
      </c>
      <c r="K15">
        <f>IFERROR(VLOOKUP(A15,'210814.1 CPNPSL1'!C:L,10,FALSE)," ")</f>
        <v>24</v>
      </c>
      <c r="L15">
        <f>IFERROR(VLOOKUP(A15,'210814.2 CPNPSL2'!C:L,10,FALSE)," ")</f>
        <v>18</v>
      </c>
      <c r="M15">
        <f>IFERROR(VLOOKUP(A15,'210815.1 CPNPGS1'!C:L,10,FALSE)," ")</f>
        <v>14</v>
      </c>
      <c r="N15">
        <f>IFERROR(VLOOKUP(A15,'210815.2 CPNPGS2'!C:L,10,FALSE)," ")</f>
        <v>15</v>
      </c>
    </row>
    <row r="16" spans="1:14" x14ac:dyDescent="0.25">
      <c r="A16" s="4">
        <v>2017071872</v>
      </c>
      <c r="B16" t="s">
        <v>236</v>
      </c>
      <c r="C16" t="s">
        <v>237</v>
      </c>
      <c r="D16" s="2">
        <v>2009</v>
      </c>
      <c r="E16" s="2" t="str">
        <f>VLOOKUP(D16,'Age Category Key'!A:B,2,FALSE)</f>
        <v>U14</v>
      </c>
      <c r="F16" t="s">
        <v>198</v>
      </c>
      <c r="G16" s="2" t="s">
        <v>202</v>
      </c>
      <c r="H16" t="s">
        <v>7</v>
      </c>
      <c r="I16" t="s">
        <v>7</v>
      </c>
      <c r="J16">
        <f>SUM(K16:N16)</f>
        <v>68</v>
      </c>
      <c r="K16">
        <f>IFERROR(VLOOKUP(A16,'210814.1 CPNPSL1'!C:L,10,FALSE)," ")</f>
        <v>36</v>
      </c>
      <c r="L16">
        <f>IFERROR(VLOOKUP(A16,'210814.2 CPNPSL2'!C:L,10,FALSE)," ")</f>
        <v>32</v>
      </c>
      <c r="M16" t="str">
        <f>IFERROR(VLOOKUP(A16,'210815.1 CPNPGS1'!C:L,10,FALSE)," ")</f>
        <v xml:space="preserve"> </v>
      </c>
      <c r="N16" t="str">
        <f>IFERROR(VLOOKUP(A16,'210815.2 CPNPGS2'!C:L,10,FALSE)," ")</f>
        <v xml:space="preserve"> </v>
      </c>
    </row>
    <row r="17" spans="1:14" x14ac:dyDescent="0.25">
      <c r="A17" s="4">
        <v>2018070335</v>
      </c>
      <c r="B17" t="s">
        <v>280</v>
      </c>
      <c r="C17" t="s">
        <v>274</v>
      </c>
      <c r="D17" s="2">
        <v>2008</v>
      </c>
      <c r="E17" s="2" t="str">
        <f>VLOOKUP(D17,'Age Category Key'!A:B,2,FALSE)</f>
        <v>U14</v>
      </c>
      <c r="F17" t="s">
        <v>198</v>
      </c>
      <c r="G17" s="2" t="s">
        <v>202</v>
      </c>
      <c r="H17" t="s">
        <v>20</v>
      </c>
      <c r="I17" t="s">
        <v>3</v>
      </c>
      <c r="J17">
        <f>SUM(K17:N17)</f>
        <v>68</v>
      </c>
      <c r="K17">
        <f>IFERROR(VLOOKUP(A17,'210814.1 CPNPSL1'!C:L,10,FALSE)," ")</f>
        <v>16</v>
      </c>
      <c r="L17">
        <f>IFERROR(VLOOKUP(A17,'210814.2 CPNPSL2'!C:L,10,FALSE)," ")</f>
        <v>12</v>
      </c>
      <c r="M17">
        <f>IFERROR(VLOOKUP(A17,'210815.1 CPNPGS1'!C:L,10,FALSE)," ")</f>
        <v>22</v>
      </c>
      <c r="N17">
        <f>IFERROR(VLOOKUP(A17,'210815.2 CPNPGS2'!C:L,10,FALSE)," ")</f>
        <v>18</v>
      </c>
    </row>
    <row r="18" spans="1:14" x14ac:dyDescent="0.25">
      <c r="A18" s="4">
        <v>2018070439</v>
      </c>
      <c r="B18" t="s">
        <v>207</v>
      </c>
      <c r="C18" t="s">
        <v>208</v>
      </c>
      <c r="D18" s="2">
        <v>2008</v>
      </c>
      <c r="E18" s="2" t="str">
        <f>VLOOKUP(D18,'Age Category Key'!A:B,2,FALSE)</f>
        <v>U14</v>
      </c>
      <c r="F18" t="s">
        <v>198</v>
      </c>
      <c r="G18" s="2" t="s">
        <v>202</v>
      </c>
      <c r="H18" t="s">
        <v>206</v>
      </c>
      <c r="I18" t="s">
        <v>54</v>
      </c>
      <c r="J18">
        <f>SUM(K18:N18)</f>
        <v>60</v>
      </c>
      <c r="K18" t="str">
        <f>IFERROR(VLOOKUP(A18,'210814.1 CPNPSL1'!C:L,10,FALSE)," ")</f>
        <v xml:space="preserve"> </v>
      </c>
      <c r="L18">
        <f>IFERROR(VLOOKUP(A18,'210814.2 CPNPSL2'!C:L,10,FALSE)," ")</f>
        <v>22</v>
      </c>
      <c r="M18">
        <f>IFERROR(VLOOKUP(A18,'210815.1 CPNPGS1'!C:L,10,FALSE)," ")</f>
        <v>18</v>
      </c>
      <c r="N18">
        <f>IFERROR(VLOOKUP(A18,'210815.2 CPNPGS2'!C:L,10,FALSE)," ")</f>
        <v>20</v>
      </c>
    </row>
    <row r="19" spans="1:14" x14ac:dyDescent="0.25">
      <c r="A19" s="4">
        <v>2018060280</v>
      </c>
      <c r="B19" t="s">
        <v>220</v>
      </c>
      <c r="C19" t="s">
        <v>221</v>
      </c>
      <c r="D19" s="2">
        <v>2009</v>
      </c>
      <c r="E19" s="2" t="str">
        <f>VLOOKUP(D19,'Age Category Key'!A:B,2,FALSE)</f>
        <v>U14</v>
      </c>
      <c r="F19" t="s">
        <v>198</v>
      </c>
      <c r="G19" s="2" t="s">
        <v>202</v>
      </c>
      <c r="H19" t="s">
        <v>7</v>
      </c>
      <c r="I19" t="s">
        <v>7</v>
      </c>
      <c r="J19">
        <f>SUM(K19:N19)</f>
        <v>59</v>
      </c>
      <c r="K19">
        <f>IFERROR(VLOOKUP(A19,'210814.1 CPNPSL1'!C:L,10,FALSE)," ")</f>
        <v>22</v>
      </c>
      <c r="L19">
        <f>IFERROR(VLOOKUP(A19,'210814.2 CPNPSL2'!C:L,10,FALSE)," ")</f>
        <v>11</v>
      </c>
      <c r="M19" t="str">
        <f>IFERROR(VLOOKUP(A19,'210815.1 CPNPGS1'!C:L,10,FALSE)," ")</f>
        <v xml:space="preserve"> </v>
      </c>
      <c r="N19">
        <f>IFERROR(VLOOKUP(A19,'210815.2 CPNPGS2'!C:L,10,FALSE)," ")</f>
        <v>26</v>
      </c>
    </row>
    <row r="20" spans="1:14" x14ac:dyDescent="0.25">
      <c r="A20" s="4">
        <v>2017090115</v>
      </c>
      <c r="B20" t="s">
        <v>230</v>
      </c>
      <c r="C20" t="s">
        <v>231</v>
      </c>
      <c r="D20" s="2">
        <v>2009</v>
      </c>
      <c r="E20" s="2" t="str">
        <f>VLOOKUP(D20,'Age Category Key'!A:B,2,FALSE)</f>
        <v>U14</v>
      </c>
      <c r="F20" t="s">
        <v>198</v>
      </c>
      <c r="G20" s="2" t="s">
        <v>202</v>
      </c>
      <c r="H20" t="s">
        <v>7</v>
      </c>
      <c r="I20" t="s">
        <v>7</v>
      </c>
      <c r="J20">
        <f>SUM(K20:N20)</f>
        <v>54</v>
      </c>
      <c r="K20">
        <f>IFERROR(VLOOKUP(A20,'210814.1 CPNPSL1'!C:L,10,FALSE)," ")</f>
        <v>15</v>
      </c>
      <c r="L20">
        <f>IFERROR(VLOOKUP(A20,'210814.2 CPNPSL2'!C:L,10,FALSE)," ")</f>
        <v>8</v>
      </c>
      <c r="M20">
        <f>IFERROR(VLOOKUP(A20,'210815.1 CPNPGS1'!C:L,10,FALSE)," ")</f>
        <v>15</v>
      </c>
      <c r="N20">
        <f>IFERROR(VLOOKUP(A20,'210815.2 CPNPGS2'!C:L,10,FALSE)," ")</f>
        <v>16</v>
      </c>
    </row>
    <row r="21" spans="1:14" x14ac:dyDescent="0.25">
      <c r="A21" s="4">
        <v>2018050256</v>
      </c>
      <c r="B21" t="s">
        <v>226</v>
      </c>
      <c r="C21" t="s">
        <v>227</v>
      </c>
      <c r="D21" s="2">
        <v>2009</v>
      </c>
      <c r="E21" s="2" t="str">
        <f>VLOOKUP(D21,'Age Category Key'!A:B,2,FALSE)</f>
        <v>U14</v>
      </c>
      <c r="F21" t="s">
        <v>198</v>
      </c>
      <c r="G21" s="2" t="s">
        <v>202</v>
      </c>
      <c r="H21" t="s">
        <v>7</v>
      </c>
      <c r="I21" t="s">
        <v>7</v>
      </c>
      <c r="J21">
        <f>SUM(K21:N21)</f>
        <v>46</v>
      </c>
      <c r="K21">
        <f>IFERROR(VLOOKUP(A21,'210814.1 CPNPSL1'!C:L,10,FALSE)," ")</f>
        <v>13</v>
      </c>
      <c r="L21">
        <f>IFERROR(VLOOKUP(A21,'210814.2 CPNPSL2'!C:L,10,FALSE)," ")</f>
        <v>9</v>
      </c>
      <c r="M21">
        <f>IFERROR(VLOOKUP(A21,'210815.1 CPNPGS1'!C:L,10,FALSE)," ")</f>
        <v>11</v>
      </c>
      <c r="N21">
        <f>IFERROR(VLOOKUP(A21,'210815.2 CPNPGS2'!C:L,10,FALSE)," ")</f>
        <v>13</v>
      </c>
    </row>
    <row r="22" spans="1:14" x14ac:dyDescent="0.25">
      <c r="A22" s="4">
        <v>2017061785</v>
      </c>
      <c r="B22" t="s">
        <v>313</v>
      </c>
      <c r="C22" t="s">
        <v>314</v>
      </c>
      <c r="D22" s="2">
        <v>2008</v>
      </c>
      <c r="E22" s="2" t="str">
        <f>VLOOKUP(D22,'Age Category Key'!A:B,2,FALSE)</f>
        <v>U14</v>
      </c>
      <c r="F22" t="s">
        <v>198</v>
      </c>
      <c r="G22" s="2" t="s">
        <v>202</v>
      </c>
      <c r="H22" t="s">
        <v>5</v>
      </c>
      <c r="I22" t="s">
        <v>10</v>
      </c>
      <c r="J22">
        <f>SUM(K22:N22)</f>
        <v>46</v>
      </c>
      <c r="K22">
        <f>IFERROR(VLOOKUP(A22,'210814.1 CPNPSL1'!C:L,10,FALSE)," ")</f>
        <v>20</v>
      </c>
      <c r="L22">
        <f>IFERROR(VLOOKUP(A22,'210814.2 CPNPSL2'!C:L,10,FALSE)," ")</f>
        <v>14</v>
      </c>
      <c r="M22" t="str">
        <f>IFERROR(VLOOKUP(A22,'210815.1 CPNPGS1'!C:L,10,FALSE)," ")</f>
        <v xml:space="preserve"> </v>
      </c>
      <c r="N22">
        <f>IFERROR(VLOOKUP(A22,'210815.2 CPNPGS2'!C:L,10,FALSE)," ")</f>
        <v>12</v>
      </c>
    </row>
    <row r="23" spans="1:14" x14ac:dyDescent="0.25">
      <c r="A23" s="4">
        <v>2019050837</v>
      </c>
      <c r="B23" t="s">
        <v>275</v>
      </c>
      <c r="C23" t="s">
        <v>276</v>
      </c>
      <c r="D23" s="2">
        <v>2009</v>
      </c>
      <c r="E23" s="2" t="str">
        <f>VLOOKUP(D23,'Age Category Key'!A:B,2,FALSE)</f>
        <v>U14</v>
      </c>
      <c r="F23" t="s">
        <v>198</v>
      </c>
      <c r="G23" s="2" t="s">
        <v>202</v>
      </c>
      <c r="H23" t="s">
        <v>20</v>
      </c>
      <c r="I23" t="s">
        <v>3</v>
      </c>
      <c r="J23">
        <f>SUM(K23:N23)</f>
        <v>42</v>
      </c>
      <c r="K23">
        <f>IFERROR(VLOOKUP(A23,'210814.1 CPNPSL1'!C:L,10,FALSE)," ")</f>
        <v>11</v>
      </c>
      <c r="L23">
        <f>IFERROR(VLOOKUP(A23,'210814.2 CPNPSL2'!C:L,10,FALSE)," ")</f>
        <v>13</v>
      </c>
      <c r="M23">
        <f>IFERROR(VLOOKUP(A23,'210815.1 CPNPGS1'!C:L,10,FALSE)," ")</f>
        <v>9</v>
      </c>
      <c r="N23">
        <f>IFERROR(VLOOKUP(A23,'210815.2 CPNPGS2'!C:L,10,FALSE)," ")</f>
        <v>9</v>
      </c>
    </row>
    <row r="24" spans="1:14" x14ac:dyDescent="0.25">
      <c r="A24" s="4">
        <v>2015103779</v>
      </c>
      <c r="B24" t="s">
        <v>293</v>
      </c>
      <c r="C24" t="s">
        <v>294</v>
      </c>
      <c r="D24" s="2">
        <v>2008</v>
      </c>
      <c r="E24" s="2" t="str">
        <f>VLOOKUP(D24,'Age Category Key'!A:B,2,FALSE)</f>
        <v>U14</v>
      </c>
      <c r="F24" t="s">
        <v>198</v>
      </c>
      <c r="G24" s="2" t="s">
        <v>202</v>
      </c>
      <c r="H24" t="s">
        <v>20</v>
      </c>
      <c r="I24" t="s">
        <v>3</v>
      </c>
      <c r="J24">
        <f>SUM(K24:N24)</f>
        <v>38</v>
      </c>
      <c r="K24">
        <f>IFERROR(VLOOKUP(A24,'210814.1 CPNPSL1'!C:L,10,FALSE)," ")</f>
        <v>12</v>
      </c>
      <c r="L24">
        <f>IFERROR(VLOOKUP(A24,'210814.2 CPNPSL2'!C:L,10,FALSE)," ")</f>
        <v>6</v>
      </c>
      <c r="M24">
        <f>IFERROR(VLOOKUP(A24,'210815.1 CPNPGS1'!C:L,10,FALSE)," ")</f>
        <v>12</v>
      </c>
      <c r="N24">
        <f>IFERROR(VLOOKUP(A24,'210815.2 CPNPGS2'!C:L,10,FALSE)," ")</f>
        <v>8</v>
      </c>
    </row>
    <row r="25" spans="1:14" x14ac:dyDescent="0.25">
      <c r="A25" s="4">
        <v>2019081148</v>
      </c>
      <c r="B25" t="s">
        <v>269</v>
      </c>
      <c r="C25" t="s">
        <v>270</v>
      </c>
      <c r="D25" s="2">
        <v>2008</v>
      </c>
      <c r="E25" s="2" t="str">
        <f>VLOOKUP(D25,'Age Category Key'!A:B,2,FALSE)</f>
        <v>U14</v>
      </c>
      <c r="F25" t="s">
        <v>198</v>
      </c>
      <c r="G25" s="2" t="s">
        <v>202</v>
      </c>
      <c r="H25" t="s">
        <v>20</v>
      </c>
      <c r="I25" t="s">
        <v>3</v>
      </c>
      <c r="J25">
        <f>SUM(K25:N25)</f>
        <v>37</v>
      </c>
      <c r="K25">
        <f>IFERROR(VLOOKUP(A25,'210814.1 CPNPSL1'!C:L,10,FALSE)," ")</f>
        <v>14</v>
      </c>
      <c r="L25" t="str">
        <f>IFERROR(VLOOKUP(A25,'210814.2 CPNPSL2'!C:L,10,FALSE)," ")</f>
        <v xml:space="preserve"> </v>
      </c>
      <c r="M25">
        <f>IFERROR(VLOOKUP(A25,'210815.1 CPNPGS1'!C:L,10,FALSE)," ")</f>
        <v>13</v>
      </c>
      <c r="N25">
        <f>IFERROR(VLOOKUP(A25,'210815.2 CPNPGS2'!C:L,10,FALSE)," ")</f>
        <v>10</v>
      </c>
    </row>
    <row r="26" spans="1:14" x14ac:dyDescent="0.25">
      <c r="A26" s="4">
        <v>2015073201</v>
      </c>
      <c r="B26" t="s">
        <v>331</v>
      </c>
      <c r="C26" t="s">
        <v>332</v>
      </c>
      <c r="D26" s="2">
        <v>2009</v>
      </c>
      <c r="E26" s="2" t="str">
        <f>VLOOKUP(D26,'Age Category Key'!A:B,2,FALSE)</f>
        <v>U14</v>
      </c>
      <c r="F26" t="s">
        <v>198</v>
      </c>
      <c r="G26" s="2" t="s">
        <v>202</v>
      </c>
      <c r="H26" t="s">
        <v>5</v>
      </c>
      <c r="I26" t="s">
        <v>10</v>
      </c>
      <c r="J26">
        <f>SUM(K26:N26)</f>
        <v>35</v>
      </c>
      <c r="K26">
        <f>IFERROR(VLOOKUP(A26,'210814.1 CPNPSL1'!C:L,10,FALSE)," ")</f>
        <v>9</v>
      </c>
      <c r="L26">
        <f>IFERROR(VLOOKUP(A26,'210814.2 CPNPSL2'!C:L,10,FALSE)," ")</f>
        <v>5</v>
      </c>
      <c r="M26">
        <f>IFERROR(VLOOKUP(A26,'210815.1 CPNPGS1'!C:L,10,FALSE)," ")</f>
        <v>10</v>
      </c>
      <c r="N26">
        <f>IFERROR(VLOOKUP(A26,'210815.2 CPNPGS2'!C:L,10,FALSE)," ")</f>
        <v>11</v>
      </c>
    </row>
    <row r="27" spans="1:14" x14ac:dyDescent="0.25">
      <c r="A27" s="4">
        <v>2018070450</v>
      </c>
      <c r="B27" t="s">
        <v>204</v>
      </c>
      <c r="C27" t="s">
        <v>205</v>
      </c>
      <c r="D27" s="2">
        <v>2008</v>
      </c>
      <c r="E27" s="2" t="str">
        <f>VLOOKUP(D27,'Age Category Key'!A:B,2,FALSE)</f>
        <v>U14</v>
      </c>
      <c r="F27" t="s">
        <v>198</v>
      </c>
      <c r="G27" s="2" t="s">
        <v>202</v>
      </c>
      <c r="H27" t="s">
        <v>206</v>
      </c>
      <c r="I27" t="s">
        <v>54</v>
      </c>
      <c r="J27">
        <f>SUM(K27:N27)</f>
        <v>33</v>
      </c>
      <c r="K27" t="str">
        <f>IFERROR(VLOOKUP(A27,'210814.1 CPNPSL1'!C:L,10,FALSE)," ")</f>
        <v xml:space="preserve"> </v>
      </c>
      <c r="L27">
        <f>IFERROR(VLOOKUP(A27,'210814.2 CPNPSL2'!C:L,10,FALSE)," ")</f>
        <v>10</v>
      </c>
      <c r="M27">
        <f>IFERROR(VLOOKUP(A27,'210815.1 CPNPGS1'!C:L,10,FALSE)," ")</f>
        <v>16</v>
      </c>
      <c r="N27">
        <f>IFERROR(VLOOKUP(A27,'210815.2 CPNPGS2'!C:L,10,FALSE)," ")</f>
        <v>7</v>
      </c>
    </row>
    <row r="28" spans="1:14" x14ac:dyDescent="0.25">
      <c r="A28" s="4">
        <v>2017071920</v>
      </c>
      <c r="B28" t="s">
        <v>309</v>
      </c>
      <c r="C28" t="s">
        <v>310</v>
      </c>
      <c r="D28" s="2">
        <v>2009</v>
      </c>
      <c r="E28" s="2" t="str">
        <f>VLOOKUP(D28,'Age Category Key'!A:B,2,FALSE)</f>
        <v>U14</v>
      </c>
      <c r="F28" t="s">
        <v>198</v>
      </c>
      <c r="G28" s="2" t="s">
        <v>202</v>
      </c>
      <c r="H28" t="s">
        <v>5</v>
      </c>
      <c r="I28" t="s">
        <v>10</v>
      </c>
      <c r="J28">
        <f>SUM(K28:N28)</f>
        <v>17</v>
      </c>
      <c r="K28">
        <f>IFERROR(VLOOKUP(A28,'210814.1 CPNPSL1'!C:L,10,FALSE)," ")</f>
        <v>10</v>
      </c>
      <c r="L28">
        <f>IFERROR(VLOOKUP(A28,'210814.2 CPNPSL2'!C:L,10,FALSE)," ")</f>
        <v>7</v>
      </c>
      <c r="M28" t="str">
        <f>IFERROR(VLOOKUP(A28,'210815.1 CPNPGS1'!C:L,10,FALSE)," ")</f>
        <v xml:space="preserve"> </v>
      </c>
      <c r="N28" t="str">
        <f>IFERROR(VLOOKUP(A28,'210815.2 CPNPGS2'!C:L,10,FALSE)," ")</f>
        <v xml:space="preserve"> </v>
      </c>
    </row>
    <row r="29" spans="1:14" x14ac:dyDescent="0.25">
      <c r="A29" s="4">
        <v>2015073188</v>
      </c>
      <c r="B29" t="s">
        <v>196</v>
      </c>
      <c r="C29" t="s">
        <v>197</v>
      </c>
      <c r="D29" s="2">
        <v>2009</v>
      </c>
      <c r="E29" s="2" t="str">
        <f>VLOOKUP(D29,'Age Category Key'!A:B,2,FALSE)</f>
        <v>U14</v>
      </c>
      <c r="F29" t="s">
        <v>198</v>
      </c>
      <c r="G29" s="2" t="s">
        <v>199</v>
      </c>
      <c r="H29" t="s">
        <v>7</v>
      </c>
      <c r="I29" t="s">
        <v>7</v>
      </c>
      <c r="J29">
        <f>SUM(K29:N29)</f>
        <v>0</v>
      </c>
      <c r="K29" t="str">
        <f>IFERROR(VLOOKUP(A29,'210814.1 CPNPSL1'!C:L,10,FALSE)," ")</f>
        <v xml:space="preserve"> </v>
      </c>
      <c r="L29" t="str">
        <f>IFERROR(VLOOKUP(A29,'210814.2 CPNPSL2'!C:L,10,FALSE)," ")</f>
        <v xml:space="preserve"> </v>
      </c>
      <c r="M29" t="str">
        <f>IFERROR(VLOOKUP(A29,'210815.1 CPNPGS1'!C:L,10,FALSE)," ")</f>
        <v xml:space="preserve"> </v>
      </c>
      <c r="N29" t="str">
        <f>IFERROR(VLOOKUP(A29,'210815.2 CPNPGS2'!C:L,10,FALSE)," ")</f>
        <v xml:space="preserve"> </v>
      </c>
    </row>
    <row r="30" spans="1:14" x14ac:dyDescent="0.25">
      <c r="A30" s="4">
        <v>2018070357</v>
      </c>
      <c r="B30" t="s">
        <v>271</v>
      </c>
      <c r="C30" t="s">
        <v>279</v>
      </c>
      <c r="D30" s="2">
        <v>2009</v>
      </c>
      <c r="E30" s="2" t="str">
        <f>VLOOKUP(D30,'Age Category Key'!A:B,2,FALSE)</f>
        <v>U14</v>
      </c>
      <c r="F30" t="s">
        <v>198</v>
      </c>
      <c r="G30" s="2" t="s">
        <v>202</v>
      </c>
      <c r="I30" t="s">
        <v>3</v>
      </c>
      <c r="J30">
        <f>SUM(K30:N30)</f>
        <v>0</v>
      </c>
      <c r="K30" t="str">
        <f>IFERROR(VLOOKUP(A30,'210814.1 CPNPSL1'!C:L,10,FALSE)," ")</f>
        <v xml:space="preserve"> </v>
      </c>
      <c r="L30" t="str">
        <f>IFERROR(VLOOKUP(A30,'210814.2 CPNPSL2'!C:L,10,FALSE)," ")</f>
        <v xml:space="preserve"> </v>
      </c>
      <c r="M30" t="str">
        <f>IFERROR(VLOOKUP(A30,'210815.1 CPNPGS1'!C:L,10,FALSE)," ")</f>
        <v xml:space="preserve"> </v>
      </c>
      <c r="N30" t="str">
        <f>IFERROR(VLOOKUP(A30,'210815.2 CPNPGS2'!C:L,10,FALSE)," ")</f>
        <v xml:space="preserve"> </v>
      </c>
    </row>
    <row r="31" spans="1:14" x14ac:dyDescent="0.25">
      <c r="A31" s="4">
        <v>2016071192</v>
      </c>
      <c r="B31" t="s">
        <v>242</v>
      </c>
      <c r="C31" t="s">
        <v>241</v>
      </c>
      <c r="D31" s="2">
        <v>2008</v>
      </c>
      <c r="E31" s="2" t="str">
        <f>VLOOKUP(D31,'Age Category Key'!A:B,2,FALSE)</f>
        <v>U14</v>
      </c>
      <c r="F31" t="s">
        <v>201</v>
      </c>
      <c r="G31" s="2" t="s">
        <v>202</v>
      </c>
      <c r="H31" t="s">
        <v>7</v>
      </c>
      <c r="I31" t="s">
        <v>7</v>
      </c>
      <c r="J31">
        <f>SUM(K31:N31)</f>
        <v>400</v>
      </c>
      <c r="K31">
        <f>IFERROR(VLOOKUP(A31,'210814.1 CPNPSL1'!C:L,10,FALSE)," ")</f>
        <v>100</v>
      </c>
      <c r="L31">
        <f>IFERROR(VLOOKUP(A31,'210814.2 CPNPSL2'!C:L,10,FALSE)," ")</f>
        <v>100</v>
      </c>
      <c r="M31">
        <f>IFERROR(VLOOKUP(A31,'210815.1 CPNPGS1'!C:L,10,FALSE)," ")</f>
        <v>100</v>
      </c>
      <c r="N31">
        <f>IFERROR(VLOOKUP(A31,'210815.2 CPNPGS2'!C:L,10,FALSE)," ")</f>
        <v>100</v>
      </c>
    </row>
    <row r="32" spans="1:14" x14ac:dyDescent="0.25">
      <c r="A32" s="4">
        <v>2013091491</v>
      </c>
      <c r="B32" t="s">
        <v>333</v>
      </c>
      <c r="C32" t="s">
        <v>332</v>
      </c>
      <c r="D32" s="2">
        <v>2008</v>
      </c>
      <c r="E32" s="2" t="str">
        <f>VLOOKUP(D32,'Age Category Key'!A:B,2,FALSE)</f>
        <v>U14</v>
      </c>
      <c r="F32" t="s">
        <v>201</v>
      </c>
      <c r="G32" s="2" t="s">
        <v>202</v>
      </c>
      <c r="H32" t="s">
        <v>5</v>
      </c>
      <c r="I32" t="s">
        <v>10</v>
      </c>
      <c r="J32">
        <f>SUM(K32:N32)</f>
        <v>260</v>
      </c>
      <c r="K32">
        <f>IFERROR(VLOOKUP(A32,'210814.1 CPNPSL1'!C:L,10,FALSE)," ")</f>
        <v>60</v>
      </c>
      <c r="L32">
        <f>IFERROR(VLOOKUP(A32,'210814.2 CPNPSL2'!C:L,10,FALSE)," ")</f>
        <v>40</v>
      </c>
      <c r="M32">
        <f>IFERROR(VLOOKUP(A32,'210815.1 CPNPGS1'!C:L,10,FALSE)," ")</f>
        <v>80</v>
      </c>
      <c r="N32">
        <f>IFERROR(VLOOKUP(A32,'210815.2 CPNPGS2'!C:L,10,FALSE)," ")</f>
        <v>80</v>
      </c>
    </row>
    <row r="33" spans="1:14" x14ac:dyDescent="0.25">
      <c r="A33" s="4">
        <v>2015042947</v>
      </c>
      <c r="B33" t="s">
        <v>321</v>
      </c>
      <c r="C33" t="s">
        <v>322</v>
      </c>
      <c r="D33" s="2">
        <v>2009</v>
      </c>
      <c r="E33" s="2" t="str">
        <f>VLOOKUP(D33,'Age Category Key'!A:B,2,FALSE)</f>
        <v>U14</v>
      </c>
      <c r="F33" t="s">
        <v>201</v>
      </c>
      <c r="G33" s="2" t="s">
        <v>202</v>
      </c>
      <c r="H33" t="s">
        <v>5</v>
      </c>
      <c r="I33" t="s">
        <v>10</v>
      </c>
      <c r="J33">
        <f>SUM(K33:N33)</f>
        <v>220</v>
      </c>
      <c r="K33">
        <f>IFERROR(VLOOKUP(A33,'210814.1 CPNPSL1'!C:L,10,FALSE)," ")</f>
        <v>80</v>
      </c>
      <c r="L33">
        <f>IFERROR(VLOOKUP(A33,'210814.2 CPNPSL2'!C:L,10,FALSE)," ")</f>
        <v>50</v>
      </c>
      <c r="M33">
        <f>IFERROR(VLOOKUP(A33,'210815.1 CPNPGS1'!C:L,10,FALSE)," ")</f>
        <v>45</v>
      </c>
      <c r="N33">
        <f>IFERROR(VLOOKUP(A33,'210815.2 CPNPGS2'!C:L,10,FALSE)," ")</f>
        <v>45</v>
      </c>
    </row>
    <row r="34" spans="1:14" x14ac:dyDescent="0.25">
      <c r="A34" s="4">
        <v>2015042950</v>
      </c>
      <c r="B34" t="s">
        <v>252</v>
      </c>
      <c r="C34" t="s">
        <v>253</v>
      </c>
      <c r="D34" s="2">
        <v>2009</v>
      </c>
      <c r="E34" s="2" t="str">
        <f>VLOOKUP(D34,'Age Category Key'!A:B,2,FALSE)</f>
        <v>U14</v>
      </c>
      <c r="F34" t="s">
        <v>201</v>
      </c>
      <c r="G34" s="2" t="s">
        <v>202</v>
      </c>
      <c r="H34" t="s">
        <v>7</v>
      </c>
      <c r="I34" t="s">
        <v>7</v>
      </c>
      <c r="J34">
        <f>SUM(K34:N34)</f>
        <v>210</v>
      </c>
      <c r="K34">
        <f>IFERROR(VLOOKUP(A34,'210814.1 CPNPSL1'!C:L,10,FALSE)," ")</f>
        <v>40</v>
      </c>
      <c r="L34">
        <f>IFERROR(VLOOKUP(A34,'210814.2 CPNPSL2'!C:L,10,FALSE)," ")</f>
        <v>60</v>
      </c>
      <c r="M34">
        <f>IFERROR(VLOOKUP(A34,'210815.1 CPNPGS1'!C:L,10,FALSE)," ")</f>
        <v>50</v>
      </c>
      <c r="N34">
        <f>IFERROR(VLOOKUP(A34,'210815.2 CPNPGS2'!C:L,10,FALSE)," ")</f>
        <v>60</v>
      </c>
    </row>
    <row r="35" spans="1:14" x14ac:dyDescent="0.25">
      <c r="A35" s="4">
        <v>2019050822</v>
      </c>
      <c r="B35" t="s">
        <v>211</v>
      </c>
      <c r="C35" t="s">
        <v>219</v>
      </c>
      <c r="D35" s="2">
        <v>2008</v>
      </c>
      <c r="E35" s="2" t="str">
        <f>VLOOKUP(D35,'Age Category Key'!A:B,2,FALSE)</f>
        <v>U14</v>
      </c>
      <c r="F35" t="s">
        <v>201</v>
      </c>
      <c r="G35" s="2" t="s">
        <v>202</v>
      </c>
      <c r="H35" t="s">
        <v>7</v>
      </c>
      <c r="I35" t="s">
        <v>7</v>
      </c>
      <c r="J35">
        <f>SUM(K35:N35)</f>
        <v>198</v>
      </c>
      <c r="K35">
        <f>IFERROR(VLOOKUP(A35,'210814.1 CPNPSL1'!C:L,10,FALSE)," ")</f>
        <v>50</v>
      </c>
      <c r="L35">
        <f>IFERROR(VLOOKUP(A35,'210814.2 CPNPSL2'!C:L,10,FALSE)," ")</f>
        <v>80</v>
      </c>
      <c r="M35">
        <f>IFERROR(VLOOKUP(A35,'210815.1 CPNPGS1'!C:L,10,FALSE)," ")</f>
        <v>32</v>
      </c>
      <c r="N35">
        <f>IFERROR(VLOOKUP(A35,'210815.2 CPNPGS2'!C:L,10,FALSE)," ")</f>
        <v>36</v>
      </c>
    </row>
    <row r="36" spans="1:14" x14ac:dyDescent="0.25">
      <c r="A36" s="4">
        <v>2017090128</v>
      </c>
      <c r="B36" t="s">
        <v>307</v>
      </c>
      <c r="C36" t="s">
        <v>308</v>
      </c>
      <c r="D36" s="2">
        <v>2008</v>
      </c>
      <c r="E36" s="2" t="str">
        <f>VLOOKUP(D36,'Age Category Key'!A:B,2,FALSE)</f>
        <v>U14</v>
      </c>
      <c r="F36" t="s">
        <v>201</v>
      </c>
      <c r="G36" s="2" t="s">
        <v>202</v>
      </c>
      <c r="H36" t="s">
        <v>5</v>
      </c>
      <c r="I36" t="s">
        <v>10</v>
      </c>
      <c r="J36">
        <f>SUM(K36:N36)</f>
        <v>157</v>
      </c>
      <c r="K36">
        <f>IFERROR(VLOOKUP(A36,'210814.1 CPNPSL1'!C:L,10,FALSE)," ")</f>
        <v>45</v>
      </c>
      <c r="L36">
        <f>IFERROR(VLOOKUP(A36,'210814.2 CPNPSL2'!C:L,10,FALSE)," ")</f>
        <v>32</v>
      </c>
      <c r="M36">
        <f>IFERROR(VLOOKUP(A36,'210815.1 CPNPGS1'!C:L,10,FALSE)," ")</f>
        <v>40</v>
      </c>
      <c r="N36">
        <f>IFERROR(VLOOKUP(A36,'210815.2 CPNPGS2'!C:L,10,FALSE)," ")</f>
        <v>40</v>
      </c>
    </row>
    <row r="37" spans="1:14" x14ac:dyDescent="0.25">
      <c r="A37" s="4">
        <v>2015083495</v>
      </c>
      <c r="B37" t="s">
        <v>260</v>
      </c>
      <c r="C37" t="s">
        <v>261</v>
      </c>
      <c r="D37" s="2">
        <v>2008</v>
      </c>
      <c r="E37" s="2" t="str">
        <f>VLOOKUP(D37,'Age Category Key'!A:B,2,FALSE)</f>
        <v>U14</v>
      </c>
      <c r="F37" t="s">
        <v>201</v>
      </c>
      <c r="G37" s="2" t="s">
        <v>202</v>
      </c>
      <c r="H37" t="s">
        <v>7</v>
      </c>
      <c r="I37" t="s">
        <v>7</v>
      </c>
      <c r="J37">
        <f>SUM(K37:N37)</f>
        <v>131</v>
      </c>
      <c r="K37" t="str">
        <f>IFERROR(VLOOKUP(A37,'210814.1 CPNPSL1'!C:L,10,FALSE)," ")</f>
        <v xml:space="preserve"> </v>
      </c>
      <c r="L37">
        <f>IFERROR(VLOOKUP(A37,'210814.2 CPNPSL2'!C:L,10,FALSE)," ")</f>
        <v>45</v>
      </c>
      <c r="M37">
        <f>IFERROR(VLOOKUP(A37,'210815.1 CPNPGS1'!C:L,10,FALSE)," ")</f>
        <v>36</v>
      </c>
      <c r="N37">
        <f>IFERROR(VLOOKUP(A37,'210815.2 CPNPGS2'!C:L,10,FALSE)," ")</f>
        <v>50</v>
      </c>
    </row>
    <row r="38" spans="1:14" x14ac:dyDescent="0.25">
      <c r="A38" s="4">
        <v>2016061161</v>
      </c>
      <c r="B38" t="s">
        <v>292</v>
      </c>
      <c r="C38" t="s">
        <v>261</v>
      </c>
      <c r="D38" s="2">
        <v>2008</v>
      </c>
      <c r="E38" s="2" t="str">
        <f>VLOOKUP(D38,'Age Category Key'!A:B,2,FALSE)</f>
        <v>U14</v>
      </c>
      <c r="F38" t="s">
        <v>201</v>
      </c>
      <c r="G38" s="2" t="s">
        <v>202</v>
      </c>
      <c r="H38" t="s">
        <v>20</v>
      </c>
      <c r="I38" t="s">
        <v>3</v>
      </c>
      <c r="J38">
        <f>SUM(K38:N38)</f>
        <v>120</v>
      </c>
      <c r="K38">
        <f>IFERROR(VLOOKUP(A38,'210814.1 CPNPSL1'!C:L,10,FALSE)," ")</f>
        <v>36</v>
      </c>
      <c r="L38">
        <f>IFERROR(VLOOKUP(A38,'210814.2 CPNPSL2'!C:L,10,FALSE)," ")</f>
        <v>29</v>
      </c>
      <c r="M38">
        <f>IFERROR(VLOOKUP(A38,'210815.1 CPNPGS1'!C:L,10,FALSE)," ")</f>
        <v>26</v>
      </c>
      <c r="N38">
        <f>IFERROR(VLOOKUP(A38,'210815.2 CPNPGS2'!C:L,10,FALSE)," ")</f>
        <v>29</v>
      </c>
    </row>
    <row r="39" spans="1:14" x14ac:dyDescent="0.25">
      <c r="A39" s="4">
        <v>2017071881</v>
      </c>
      <c r="B39" t="s">
        <v>209</v>
      </c>
      <c r="C39" t="s">
        <v>233</v>
      </c>
      <c r="D39" s="2">
        <v>2009</v>
      </c>
      <c r="E39" s="2" t="str">
        <f>VLOOKUP(D39,'Age Category Key'!A:B,2,FALSE)</f>
        <v>U14</v>
      </c>
      <c r="F39" t="s">
        <v>201</v>
      </c>
      <c r="G39" s="2" t="s">
        <v>202</v>
      </c>
      <c r="H39" t="s">
        <v>7</v>
      </c>
      <c r="I39" t="s">
        <v>7</v>
      </c>
      <c r="J39">
        <f>SUM(K39:N39)</f>
        <v>116</v>
      </c>
      <c r="K39">
        <f>IFERROR(VLOOKUP(A39,'210814.1 CPNPSL1'!C:L,10,FALSE)," ")</f>
        <v>32</v>
      </c>
      <c r="L39">
        <f>IFERROR(VLOOKUP(A39,'210814.2 CPNPSL2'!C:L,10,FALSE)," ")</f>
        <v>24</v>
      </c>
      <c r="M39">
        <f>IFERROR(VLOOKUP(A39,'210815.1 CPNPGS1'!C:L,10,FALSE)," ")</f>
        <v>60</v>
      </c>
      <c r="N39" t="str">
        <f>IFERROR(VLOOKUP(A39,'210815.2 CPNPGS2'!C:L,10,FALSE)," ")</f>
        <v xml:space="preserve"> </v>
      </c>
    </row>
    <row r="40" spans="1:14" x14ac:dyDescent="0.25">
      <c r="A40" s="4">
        <v>2018070374</v>
      </c>
      <c r="B40" t="s">
        <v>209</v>
      </c>
      <c r="C40" t="s">
        <v>210</v>
      </c>
      <c r="D40" s="2">
        <v>2009</v>
      </c>
      <c r="E40" s="2" t="str">
        <f>VLOOKUP(D40,'Age Category Key'!A:B,2,FALSE)</f>
        <v>U14</v>
      </c>
      <c r="F40" t="s">
        <v>201</v>
      </c>
      <c r="G40" s="2" t="s">
        <v>202</v>
      </c>
      <c r="H40" t="s">
        <v>206</v>
      </c>
      <c r="I40" t="s">
        <v>54</v>
      </c>
      <c r="J40">
        <f>SUM(K40:N40)</f>
        <v>76</v>
      </c>
      <c r="K40" t="str">
        <f>IFERROR(VLOOKUP(A40,'210814.1 CPNPSL1'!C:L,10,FALSE)," ")</f>
        <v xml:space="preserve"> </v>
      </c>
      <c r="L40">
        <f>IFERROR(VLOOKUP(A40,'210814.2 CPNPSL2'!C:L,10,FALSE)," ")</f>
        <v>26</v>
      </c>
      <c r="M40">
        <f>IFERROR(VLOOKUP(A40,'210815.1 CPNPGS1'!C:L,10,FALSE)," ")</f>
        <v>24</v>
      </c>
      <c r="N40">
        <f>IFERROR(VLOOKUP(A40,'210815.2 CPNPGS2'!C:L,10,FALSE)," ")</f>
        <v>26</v>
      </c>
    </row>
    <row r="41" spans="1:14" x14ac:dyDescent="0.25">
      <c r="A41" s="4">
        <v>2017071836</v>
      </c>
      <c r="B41" t="s">
        <v>212</v>
      </c>
      <c r="C41" t="s">
        <v>213</v>
      </c>
      <c r="D41" s="2">
        <v>2008</v>
      </c>
      <c r="E41" s="2" t="str">
        <f>VLOOKUP(D41,'Age Category Key'!A:B,2,FALSE)</f>
        <v>U14</v>
      </c>
      <c r="F41" t="s">
        <v>201</v>
      </c>
      <c r="G41" s="2" t="s">
        <v>202</v>
      </c>
      <c r="H41" t="s">
        <v>206</v>
      </c>
      <c r="I41" t="s">
        <v>54</v>
      </c>
      <c r="J41">
        <f>SUM(K41:N41)</f>
        <v>65</v>
      </c>
      <c r="K41">
        <f>IFERROR(VLOOKUP(A41,'210814.1 CPNPSL1'!C:L,10,FALSE)," ")</f>
        <v>29</v>
      </c>
      <c r="L41">
        <f>IFERROR(VLOOKUP(A41,'210814.2 CPNPSL2'!C:L,10,FALSE)," ")</f>
        <v>36</v>
      </c>
      <c r="M41" t="str">
        <f>IFERROR(VLOOKUP(A41,'210815.1 CPNPGS1'!C:L,10,FALSE)," ")</f>
        <v xml:space="preserve"> </v>
      </c>
      <c r="N41" t="str">
        <f>IFERROR(VLOOKUP(A41,'210815.2 CPNPGS2'!C:L,10,FALSE)," ")</f>
        <v xml:space="preserve"> </v>
      </c>
    </row>
    <row r="42" spans="1:14" x14ac:dyDescent="0.25">
      <c r="A42" s="4">
        <v>2018070327</v>
      </c>
      <c r="B42" t="s">
        <v>203</v>
      </c>
      <c r="C42" t="s">
        <v>237</v>
      </c>
      <c r="D42" s="2">
        <v>2008</v>
      </c>
      <c r="E42" s="2" t="str">
        <f>VLOOKUP(D42,'Age Category Key'!A:B,2,FALSE)</f>
        <v>U14</v>
      </c>
      <c r="F42" t="s">
        <v>201</v>
      </c>
      <c r="G42" s="2" t="s">
        <v>202</v>
      </c>
      <c r="H42" t="s">
        <v>7</v>
      </c>
      <c r="I42" t="s">
        <v>7</v>
      </c>
      <c r="J42">
        <f>SUM(K42:N42)</f>
        <v>61</v>
      </c>
      <c r="K42" t="str">
        <f>IFERROR(VLOOKUP(A42,'210814.1 CPNPSL1'!C:L,10,FALSE)," ")</f>
        <v xml:space="preserve"> </v>
      </c>
      <c r="L42" t="str">
        <f>IFERROR(VLOOKUP(A42,'210814.2 CPNPSL2'!C:L,10,FALSE)," ")</f>
        <v xml:space="preserve"> </v>
      </c>
      <c r="M42">
        <f>IFERROR(VLOOKUP(A42,'210815.1 CPNPGS1'!C:L,10,FALSE)," ")</f>
        <v>29</v>
      </c>
      <c r="N42">
        <f>IFERROR(VLOOKUP(A42,'210815.2 CPNPGS2'!C:L,10,FALSE)," ")</f>
        <v>32</v>
      </c>
    </row>
    <row r="43" spans="1:14" x14ac:dyDescent="0.25">
      <c r="A43" s="4">
        <v>2018060274</v>
      </c>
      <c r="B43" t="s">
        <v>222</v>
      </c>
      <c r="C43" t="s">
        <v>223</v>
      </c>
      <c r="D43" s="2">
        <v>2009</v>
      </c>
      <c r="E43" s="2" t="str">
        <f>VLOOKUP(D43,'Age Category Key'!A:B,2,FALSE)</f>
        <v>U14</v>
      </c>
      <c r="F43" t="s">
        <v>201</v>
      </c>
      <c r="G43" s="2" t="s">
        <v>202</v>
      </c>
      <c r="H43" t="s">
        <v>7</v>
      </c>
      <c r="I43" t="s">
        <v>7</v>
      </c>
      <c r="J43">
        <f>SUM(K43:N43)</f>
        <v>0</v>
      </c>
      <c r="K43" t="str">
        <f>IFERROR(VLOOKUP(A43,'210814.1 CPNPSL1'!C:L,10,FALSE)," ")</f>
        <v xml:space="preserve"> </v>
      </c>
      <c r="L43" t="str">
        <f>IFERROR(VLOOKUP(A43,'210814.2 CPNPSL2'!C:L,10,FALSE)," ")</f>
        <v xml:space="preserve"> </v>
      </c>
      <c r="M43" t="str">
        <f>IFERROR(VLOOKUP(A43,'210815.1 CPNPGS1'!C:L,10,FALSE)," ")</f>
        <v xml:space="preserve"> </v>
      </c>
      <c r="N43" t="str">
        <f>IFERROR(VLOOKUP(A43,'210815.2 CPNPGS2'!C:L,10,FALSE)," ")</f>
        <v xml:space="preserve"> </v>
      </c>
    </row>
    <row r="44" spans="1:14" x14ac:dyDescent="0.25">
      <c r="A44" s="4">
        <v>2016371155</v>
      </c>
      <c r="B44" t="s">
        <v>246</v>
      </c>
      <c r="C44" t="s">
        <v>247</v>
      </c>
      <c r="D44" s="2">
        <v>2009</v>
      </c>
      <c r="E44" s="2" t="str">
        <f>VLOOKUP(D44,'Age Category Key'!A:B,2,FALSE)</f>
        <v>U14</v>
      </c>
      <c r="F44" t="s">
        <v>201</v>
      </c>
      <c r="G44" s="2" t="s">
        <v>202</v>
      </c>
      <c r="H44" t="s">
        <v>20</v>
      </c>
      <c r="I44" t="s">
        <v>7</v>
      </c>
      <c r="J44">
        <f>SUM(K44:N44)</f>
        <v>0</v>
      </c>
      <c r="K44" t="str">
        <f>IFERROR(VLOOKUP(A44,'210814.1 CPNPSL1'!C:L,10,FALSE)," ")</f>
        <v xml:space="preserve"> </v>
      </c>
      <c r="L44" t="str">
        <f>IFERROR(VLOOKUP(A44,'210814.2 CPNPSL2'!C:L,10,FALSE)," ")</f>
        <v xml:space="preserve"> </v>
      </c>
      <c r="M44" t="str">
        <f>IFERROR(VLOOKUP(A44,'210815.1 CPNPGS1'!C:L,10,FALSE)," ")</f>
        <v xml:space="preserve"> </v>
      </c>
      <c r="N44" t="str">
        <f>IFERROR(VLOOKUP(A44,'210815.2 CPNPGS2'!C:L,10,FALSE)," ")</f>
        <v xml:space="preserve"> </v>
      </c>
    </row>
    <row r="45" spans="1:14" x14ac:dyDescent="0.25">
      <c r="A45" s="4">
        <v>2014072001</v>
      </c>
      <c r="B45" t="s">
        <v>324</v>
      </c>
      <c r="C45" t="s">
        <v>325</v>
      </c>
      <c r="D45" s="2">
        <v>2007</v>
      </c>
      <c r="E45" s="2" t="str">
        <f>VLOOKUP(D45,'Age Category Key'!A:B,2,FALSE)</f>
        <v>U16</v>
      </c>
      <c r="F45" t="s">
        <v>198</v>
      </c>
      <c r="G45" s="2" t="s">
        <v>202</v>
      </c>
      <c r="H45" t="s">
        <v>5</v>
      </c>
      <c r="I45" t="s">
        <v>10</v>
      </c>
      <c r="J45">
        <f>SUM(K45:N45)</f>
        <v>400</v>
      </c>
      <c r="K45">
        <f>IFERROR(VLOOKUP(A45,'210814.1 CPNPSL1'!C:L,10,FALSE)," ")</f>
        <v>100</v>
      </c>
      <c r="L45">
        <f>IFERROR(VLOOKUP(A45,'210814.2 CPNPSL2'!C:L,10,FALSE)," ")</f>
        <v>100</v>
      </c>
      <c r="M45">
        <f>IFERROR(VLOOKUP(A45,'210815.1 CPNPGS1'!C:L,10,FALSE)," ")</f>
        <v>100</v>
      </c>
      <c r="N45">
        <f>IFERROR(VLOOKUP(A45,'210815.2 CPNPGS2'!C:L,10,FALSE)," ")</f>
        <v>100</v>
      </c>
    </row>
    <row r="46" spans="1:14" x14ac:dyDescent="0.25">
      <c r="A46" s="4">
        <v>2016071158</v>
      </c>
      <c r="B46" t="s">
        <v>317</v>
      </c>
      <c r="C46" t="s">
        <v>318</v>
      </c>
      <c r="D46" s="2">
        <v>2006</v>
      </c>
      <c r="E46" s="2" t="str">
        <f>VLOOKUP(D46,'Age Category Key'!A:B,2,FALSE)</f>
        <v>U16</v>
      </c>
      <c r="F46" t="s">
        <v>198</v>
      </c>
      <c r="G46" s="2" t="s">
        <v>202</v>
      </c>
      <c r="H46" t="s">
        <v>206</v>
      </c>
      <c r="I46" t="s">
        <v>10</v>
      </c>
      <c r="J46">
        <f>SUM(K46:N46)</f>
        <v>280</v>
      </c>
      <c r="K46">
        <f>IFERROR(VLOOKUP(A46,'210814.1 CPNPSL1'!C:L,10,FALSE)," ")</f>
        <v>60</v>
      </c>
      <c r="L46">
        <f>IFERROR(VLOOKUP(A46,'210814.2 CPNPSL2'!C:L,10,FALSE)," ")</f>
        <v>60</v>
      </c>
      <c r="M46">
        <f>IFERROR(VLOOKUP(A46,'210815.1 CPNPGS1'!C:L,10,FALSE)," ")</f>
        <v>80</v>
      </c>
      <c r="N46">
        <f>IFERROR(VLOOKUP(A46,'210815.2 CPNPGS2'!C:L,10,FALSE)," ")</f>
        <v>80</v>
      </c>
    </row>
    <row r="47" spans="1:14" x14ac:dyDescent="0.25">
      <c r="A47" s="4">
        <v>2015062976</v>
      </c>
      <c r="B47" t="s">
        <v>319</v>
      </c>
      <c r="C47" t="s">
        <v>320</v>
      </c>
      <c r="D47" s="2">
        <v>2007</v>
      </c>
      <c r="E47" s="2" t="str">
        <f>VLOOKUP(D47,'Age Category Key'!A:B,2,FALSE)</f>
        <v>U16</v>
      </c>
      <c r="F47" t="s">
        <v>198</v>
      </c>
      <c r="G47" s="2" t="s">
        <v>202</v>
      </c>
      <c r="H47" t="s">
        <v>5</v>
      </c>
      <c r="I47" t="s">
        <v>10</v>
      </c>
      <c r="J47">
        <f>SUM(K47:N47)</f>
        <v>280</v>
      </c>
      <c r="K47">
        <f>IFERROR(VLOOKUP(A47,'210814.1 CPNPSL1'!C:L,10,FALSE)," ")</f>
        <v>80</v>
      </c>
      <c r="L47">
        <f>IFERROR(VLOOKUP(A47,'210814.2 CPNPSL2'!C:L,10,FALSE)," ")</f>
        <v>80</v>
      </c>
      <c r="M47">
        <f>IFERROR(VLOOKUP(A47,'210815.1 CPNPGS1'!C:L,10,FALSE)," ")</f>
        <v>60</v>
      </c>
      <c r="N47">
        <f>IFERROR(VLOOKUP(A47,'210815.2 CPNPGS2'!C:L,10,FALSE)," ")</f>
        <v>60</v>
      </c>
    </row>
    <row r="48" spans="1:14" x14ac:dyDescent="0.25">
      <c r="A48" s="4">
        <v>2018050263</v>
      </c>
      <c r="B48" t="s">
        <v>224</v>
      </c>
      <c r="C48" t="s">
        <v>225</v>
      </c>
      <c r="D48" s="2">
        <v>2006</v>
      </c>
      <c r="E48" s="2" t="str">
        <f>VLOOKUP(D48,'Age Category Key'!A:B,2,FALSE)</f>
        <v>U16</v>
      </c>
      <c r="F48" t="s">
        <v>198</v>
      </c>
      <c r="G48" s="2" t="s">
        <v>202</v>
      </c>
      <c r="H48" t="s">
        <v>35</v>
      </c>
      <c r="I48" t="s">
        <v>7</v>
      </c>
      <c r="J48">
        <f>SUM(K48:N48)</f>
        <v>190</v>
      </c>
      <c r="K48">
        <f>IFERROR(VLOOKUP(A48,'210814.1 CPNPSL1'!C:L,10,FALSE)," ")</f>
        <v>45</v>
      </c>
      <c r="L48">
        <f>IFERROR(VLOOKUP(A48,'210814.2 CPNPSL2'!C:L,10,FALSE)," ")</f>
        <v>45</v>
      </c>
      <c r="M48">
        <f>IFERROR(VLOOKUP(A48,'210815.1 CPNPGS1'!C:L,10,FALSE)," ")</f>
        <v>50</v>
      </c>
      <c r="N48">
        <f>IFERROR(VLOOKUP(A48,'210815.2 CPNPGS2'!C:L,10,FALSE)," ")</f>
        <v>50</v>
      </c>
    </row>
    <row r="49" spans="1:14" x14ac:dyDescent="0.25">
      <c r="A49" s="4">
        <v>2017090145</v>
      </c>
      <c r="B49" t="s">
        <v>228</v>
      </c>
      <c r="C49" t="s">
        <v>229</v>
      </c>
      <c r="D49" s="2">
        <v>2007</v>
      </c>
      <c r="E49" s="2" t="str">
        <f>VLOOKUP(D49,'Age Category Key'!A:B,2,FALSE)</f>
        <v>U16</v>
      </c>
      <c r="F49" t="s">
        <v>198</v>
      </c>
      <c r="G49" s="2" t="s">
        <v>202</v>
      </c>
      <c r="H49" t="s">
        <v>35</v>
      </c>
      <c r="I49" t="s">
        <v>7</v>
      </c>
      <c r="J49">
        <f>SUM(K49:N49)</f>
        <v>150</v>
      </c>
      <c r="K49">
        <f>IFERROR(VLOOKUP(A49,'210814.1 CPNPSL1'!C:L,10,FALSE)," ")</f>
        <v>36</v>
      </c>
      <c r="L49">
        <f>IFERROR(VLOOKUP(A49,'210814.2 CPNPSL2'!C:L,10,FALSE)," ")</f>
        <v>29</v>
      </c>
      <c r="M49">
        <f>IFERROR(VLOOKUP(A49,'210815.1 CPNPGS1'!C:L,10,FALSE)," ")</f>
        <v>40</v>
      </c>
      <c r="N49">
        <f>IFERROR(VLOOKUP(A49,'210815.2 CPNPGS2'!C:L,10,FALSE)," ")</f>
        <v>45</v>
      </c>
    </row>
    <row r="50" spans="1:14" x14ac:dyDescent="0.25">
      <c r="A50" s="4">
        <v>2016093903</v>
      </c>
      <c r="B50" t="s">
        <v>290</v>
      </c>
      <c r="C50" t="s">
        <v>291</v>
      </c>
      <c r="D50" s="2">
        <v>2007</v>
      </c>
      <c r="E50" s="2" t="str">
        <f>VLOOKUP(D50,'Age Category Key'!A:B,2,FALSE)</f>
        <v>U16</v>
      </c>
      <c r="F50" t="s">
        <v>198</v>
      </c>
      <c r="G50" s="2" t="s">
        <v>202</v>
      </c>
      <c r="H50" t="s">
        <v>39</v>
      </c>
      <c r="I50" t="s">
        <v>3</v>
      </c>
      <c r="J50">
        <f>SUM(K50:N50)</f>
        <v>136</v>
      </c>
      <c r="K50">
        <f>IFERROR(VLOOKUP(A50,'210814.1 CPNPSL1'!C:L,10,FALSE)," ")</f>
        <v>32</v>
      </c>
      <c r="L50">
        <f>IFERROR(VLOOKUP(A50,'210814.2 CPNPSL2'!C:L,10,FALSE)," ")</f>
        <v>40</v>
      </c>
      <c r="M50">
        <f>IFERROR(VLOOKUP(A50,'210815.1 CPNPGS1'!C:L,10,FALSE)," ")</f>
        <v>32</v>
      </c>
      <c r="N50">
        <f>IFERROR(VLOOKUP(A50,'210815.2 CPNPGS2'!C:L,10,FALSE)," ")</f>
        <v>32</v>
      </c>
    </row>
    <row r="51" spans="1:14" x14ac:dyDescent="0.25">
      <c r="A51" s="4">
        <v>2015063004</v>
      </c>
      <c r="B51" t="s">
        <v>250</v>
      </c>
      <c r="C51" t="s">
        <v>251</v>
      </c>
      <c r="D51" s="2">
        <v>2007</v>
      </c>
      <c r="E51" s="2" t="str">
        <f>VLOOKUP(D51,'Age Category Key'!A:B,2,FALSE)</f>
        <v>U16</v>
      </c>
      <c r="F51" t="s">
        <v>198</v>
      </c>
      <c r="G51" s="2" t="s">
        <v>202</v>
      </c>
      <c r="H51" t="s">
        <v>7</v>
      </c>
      <c r="I51" t="s">
        <v>7</v>
      </c>
      <c r="J51">
        <f>SUM(K51:N51)</f>
        <v>135</v>
      </c>
      <c r="K51">
        <f>IFERROR(VLOOKUP(A51,'210814.1 CPNPSL1'!C:L,10,FALSE)," ")</f>
        <v>50</v>
      </c>
      <c r="L51" t="str">
        <f>IFERROR(VLOOKUP(A51,'210814.2 CPNPSL2'!C:L,10,FALSE)," ")</f>
        <v xml:space="preserve"> </v>
      </c>
      <c r="M51">
        <f>IFERROR(VLOOKUP(A51,'210815.1 CPNPGS1'!C:L,10,FALSE)," ")</f>
        <v>45</v>
      </c>
      <c r="N51">
        <f>IFERROR(VLOOKUP(A51,'210815.2 CPNPGS2'!C:L,10,FALSE)," ")</f>
        <v>40</v>
      </c>
    </row>
    <row r="52" spans="1:14" x14ac:dyDescent="0.25">
      <c r="A52" s="4">
        <v>2017063989</v>
      </c>
      <c r="B52" t="s">
        <v>285</v>
      </c>
      <c r="C52" t="s">
        <v>286</v>
      </c>
      <c r="D52" s="2">
        <v>2007</v>
      </c>
      <c r="E52" s="2" t="str">
        <f>VLOOKUP(D52,'Age Category Key'!A:B,2,FALSE)</f>
        <v>U16</v>
      </c>
      <c r="F52" t="s">
        <v>198</v>
      </c>
      <c r="G52" s="2" t="s">
        <v>202</v>
      </c>
      <c r="H52" t="s">
        <v>20</v>
      </c>
      <c r="I52" t="s">
        <v>3</v>
      </c>
      <c r="J52">
        <f>SUM(K52:N52)</f>
        <v>124</v>
      </c>
      <c r="K52">
        <f>IFERROR(VLOOKUP(A52,'210814.1 CPNPSL1'!C:L,10,FALSE)," ")</f>
        <v>40</v>
      </c>
      <c r="L52">
        <f>IFERROR(VLOOKUP(A52,'210814.2 CPNPSL2'!C:L,10,FALSE)," ")</f>
        <v>36</v>
      </c>
      <c r="M52">
        <f>IFERROR(VLOOKUP(A52,'210815.1 CPNPGS1'!C:L,10,FALSE)," ")</f>
        <v>22</v>
      </c>
      <c r="N52">
        <f>IFERROR(VLOOKUP(A52,'210815.2 CPNPGS2'!C:L,10,FALSE)," ")</f>
        <v>26</v>
      </c>
    </row>
    <row r="53" spans="1:14" x14ac:dyDescent="0.25">
      <c r="A53" s="4">
        <v>1019060858</v>
      </c>
      <c r="B53" t="s">
        <v>273</v>
      </c>
      <c r="C53" t="s">
        <v>274</v>
      </c>
      <c r="D53" s="2">
        <v>2007</v>
      </c>
      <c r="E53" s="2" t="str">
        <f>VLOOKUP(D53,'Age Category Key'!A:B,2,FALSE)</f>
        <v>U16</v>
      </c>
      <c r="F53" t="s">
        <v>198</v>
      </c>
      <c r="G53" s="2" t="s">
        <v>202</v>
      </c>
      <c r="H53" t="s">
        <v>20</v>
      </c>
      <c r="I53" t="s">
        <v>3</v>
      </c>
      <c r="J53">
        <f>SUM(K53:N53)</f>
        <v>118</v>
      </c>
      <c r="K53">
        <f>IFERROR(VLOOKUP(A53,'210814.1 CPNPSL1'!C:L,10,FALSE)," ")</f>
        <v>29</v>
      </c>
      <c r="L53">
        <f>IFERROR(VLOOKUP(A53,'210814.2 CPNPSL2'!C:L,10,FALSE)," ")</f>
        <v>24</v>
      </c>
      <c r="M53">
        <f>IFERROR(VLOOKUP(A53,'210815.1 CPNPGS1'!C:L,10,FALSE)," ")</f>
        <v>29</v>
      </c>
      <c r="N53">
        <f>IFERROR(VLOOKUP(A53,'210815.2 CPNPGS2'!C:L,10,FALSE)," ")</f>
        <v>36</v>
      </c>
    </row>
    <row r="54" spans="1:14" x14ac:dyDescent="0.25">
      <c r="A54" s="4">
        <v>2016081227</v>
      </c>
      <c r="B54" t="s">
        <v>315</v>
      </c>
      <c r="C54" t="s">
        <v>316</v>
      </c>
      <c r="D54" s="2">
        <v>2007</v>
      </c>
      <c r="E54" s="2" t="str">
        <f>VLOOKUP(D54,'Age Category Key'!A:B,2,FALSE)</f>
        <v>U16</v>
      </c>
      <c r="F54" t="s">
        <v>198</v>
      </c>
      <c r="G54" s="2" t="s">
        <v>202</v>
      </c>
      <c r="H54" t="s">
        <v>5</v>
      </c>
      <c r="I54" t="s">
        <v>10</v>
      </c>
      <c r="J54">
        <f>SUM(K54:N54)</f>
        <v>106</v>
      </c>
      <c r="K54">
        <f>IFERROR(VLOOKUP(A54,'210814.1 CPNPSL1'!C:L,10,FALSE)," ")</f>
        <v>24</v>
      </c>
      <c r="L54">
        <f>IFERROR(VLOOKUP(A54,'210814.2 CPNPSL2'!C:L,10,FALSE)," ")</f>
        <v>32</v>
      </c>
      <c r="M54">
        <f>IFERROR(VLOOKUP(A54,'210815.1 CPNPGS1'!C:L,10,FALSE)," ")</f>
        <v>26</v>
      </c>
      <c r="N54">
        <f>IFERROR(VLOOKUP(A54,'210815.2 CPNPGS2'!C:L,10,FALSE)," ")</f>
        <v>24</v>
      </c>
    </row>
    <row r="55" spans="1:14" x14ac:dyDescent="0.25">
      <c r="A55" s="4">
        <v>2017090114</v>
      </c>
      <c r="B55" t="s">
        <v>232</v>
      </c>
      <c r="C55" t="s">
        <v>231</v>
      </c>
      <c r="D55" s="2">
        <v>2007</v>
      </c>
      <c r="E55" s="2" t="str">
        <f>VLOOKUP(D55,'Age Category Key'!A:B,2,FALSE)</f>
        <v>U16</v>
      </c>
      <c r="F55" t="s">
        <v>198</v>
      </c>
      <c r="G55" s="2" t="s">
        <v>202</v>
      </c>
      <c r="H55" t="s">
        <v>7</v>
      </c>
      <c r="I55" t="s">
        <v>7</v>
      </c>
      <c r="J55">
        <f>SUM(K55:N55)</f>
        <v>105</v>
      </c>
      <c r="K55">
        <f>IFERROR(VLOOKUP(A55,'210814.1 CPNPSL1'!C:L,10,FALSE)," ")</f>
        <v>26</v>
      </c>
      <c r="L55">
        <f>IFERROR(VLOOKUP(A55,'210814.2 CPNPSL2'!C:L,10,FALSE)," ")</f>
        <v>26</v>
      </c>
      <c r="M55">
        <f>IFERROR(VLOOKUP(A55,'210815.1 CPNPGS1'!C:L,10,FALSE)," ")</f>
        <v>24</v>
      </c>
      <c r="N55">
        <f>IFERROR(VLOOKUP(A55,'210815.2 CPNPGS2'!C:L,10,FALSE)," ")</f>
        <v>29</v>
      </c>
    </row>
    <row r="56" spans="1:14" x14ac:dyDescent="0.25">
      <c r="A56" s="4">
        <v>2015063021</v>
      </c>
      <c r="B56" t="s">
        <v>295</v>
      </c>
      <c r="C56" t="s">
        <v>296</v>
      </c>
      <c r="D56" s="2">
        <v>2007</v>
      </c>
      <c r="E56" s="2" t="str">
        <f>VLOOKUP(D56,'Age Category Key'!A:B,2,FALSE)</f>
        <v>U16</v>
      </c>
      <c r="F56" t="s">
        <v>198</v>
      </c>
      <c r="G56" s="2" t="s">
        <v>202</v>
      </c>
      <c r="H56" t="s">
        <v>39</v>
      </c>
      <c r="I56" t="s">
        <v>3</v>
      </c>
      <c r="J56">
        <f>SUM(K56:N56)</f>
        <v>86</v>
      </c>
      <c r="K56" t="str">
        <f>IFERROR(VLOOKUP(A56,'210814.1 CPNPSL1'!C:L,10,FALSE)," ")</f>
        <v xml:space="preserve"> </v>
      </c>
      <c r="L56">
        <f>IFERROR(VLOOKUP(A56,'210814.2 CPNPSL2'!C:L,10,FALSE)," ")</f>
        <v>50</v>
      </c>
      <c r="M56">
        <f>IFERROR(VLOOKUP(A56,'210815.1 CPNPGS1'!C:L,10,FALSE)," ")</f>
        <v>36</v>
      </c>
      <c r="N56" t="str">
        <f>IFERROR(VLOOKUP(A56,'210815.2 CPNPGS2'!C:L,10,FALSE)," ")</f>
        <v xml:space="preserve"> </v>
      </c>
    </row>
    <row r="57" spans="1:14" x14ac:dyDescent="0.25">
      <c r="A57" s="4">
        <v>2019070917</v>
      </c>
      <c r="B57" t="s">
        <v>303</v>
      </c>
      <c r="C57" t="s">
        <v>304</v>
      </c>
      <c r="D57" s="2">
        <v>2007</v>
      </c>
      <c r="E57" s="2" t="str">
        <f>VLOOKUP(D57,'Age Category Key'!A:B,2,FALSE)</f>
        <v>U16</v>
      </c>
      <c r="F57" t="s">
        <v>198</v>
      </c>
      <c r="G57" s="2" t="s">
        <v>202</v>
      </c>
      <c r="H57" t="s">
        <v>5</v>
      </c>
      <c r="I57" t="s">
        <v>10</v>
      </c>
      <c r="J57">
        <f>SUM(K57:N57)</f>
        <v>64</v>
      </c>
      <c r="K57">
        <f>IFERROR(VLOOKUP(A57,'210814.1 CPNPSL1'!C:L,10,FALSE)," ")</f>
        <v>22</v>
      </c>
      <c r="L57">
        <f>IFERROR(VLOOKUP(A57,'210814.2 CPNPSL2'!C:L,10,FALSE)," ")</f>
        <v>22</v>
      </c>
      <c r="M57">
        <f>IFERROR(VLOOKUP(A57,'210815.1 CPNPGS1'!C:L,10,FALSE)," ")</f>
        <v>20</v>
      </c>
      <c r="N57" t="str">
        <f>IFERROR(VLOOKUP(A57,'210815.2 CPNPGS2'!C:L,10,FALSE)," ")</f>
        <v xml:space="preserve"> </v>
      </c>
    </row>
    <row r="58" spans="1:14" x14ac:dyDescent="0.25">
      <c r="A58" s="4">
        <v>2018080495</v>
      </c>
      <c r="B58" t="s">
        <v>265</v>
      </c>
      <c r="C58" t="s">
        <v>266</v>
      </c>
      <c r="D58" s="2">
        <v>2006</v>
      </c>
      <c r="E58" s="2" t="str">
        <f>VLOOKUP(D58,'Age Category Key'!A:B,2,FALSE)</f>
        <v>U16</v>
      </c>
      <c r="F58" t="s">
        <v>198</v>
      </c>
      <c r="G58" s="2" t="s">
        <v>202</v>
      </c>
      <c r="H58" t="s">
        <v>35</v>
      </c>
      <c r="I58" t="s">
        <v>35</v>
      </c>
      <c r="J58">
        <f>SUM(K58:N58)</f>
        <v>0</v>
      </c>
      <c r="K58" t="str">
        <f>IFERROR(VLOOKUP(A58,'210814.1 CPNPSL1'!C:L,10,FALSE)," ")</f>
        <v xml:space="preserve"> </v>
      </c>
      <c r="L58" t="str">
        <f>IFERROR(VLOOKUP(A58,'210814.2 CPNPSL2'!C:L,10,FALSE)," ")</f>
        <v xml:space="preserve"> </v>
      </c>
      <c r="M58" t="str">
        <f>IFERROR(VLOOKUP(A58,'210815.1 CPNPGS1'!C:L,10,FALSE)," ")</f>
        <v xml:space="preserve"> </v>
      </c>
      <c r="N58" t="str">
        <f>IFERROR(VLOOKUP(A58,'210815.2 CPNPGS2'!C:L,10,FALSE)," ")</f>
        <v xml:space="preserve"> </v>
      </c>
    </row>
    <row r="59" spans="1:14" x14ac:dyDescent="0.25">
      <c r="A59" s="4">
        <v>2021072216</v>
      </c>
      <c r="B59" t="s">
        <v>267</v>
      </c>
      <c r="C59" t="s">
        <v>268</v>
      </c>
      <c r="D59" s="2">
        <v>2007</v>
      </c>
      <c r="E59" s="2" t="str">
        <f>VLOOKUP(D59,'Age Category Key'!A:B,2,FALSE)</f>
        <v>U16</v>
      </c>
      <c r="F59" t="s">
        <v>198</v>
      </c>
      <c r="G59" s="2" t="s">
        <v>202</v>
      </c>
      <c r="H59" t="s">
        <v>20</v>
      </c>
      <c r="I59" t="s">
        <v>3</v>
      </c>
      <c r="J59">
        <f>SUM(K59:N59)</f>
        <v>0</v>
      </c>
      <c r="K59" t="str">
        <f>IFERROR(VLOOKUP(A59,'210814.1 CPNPSL1'!C:L,10,FALSE)," ")</f>
        <v xml:space="preserve"> </v>
      </c>
      <c r="L59" t="str">
        <f>IFERROR(VLOOKUP(A59,'210814.2 CPNPSL2'!C:L,10,FALSE)," ")</f>
        <v xml:space="preserve"> </v>
      </c>
      <c r="M59" t="str">
        <f>IFERROR(VLOOKUP(A59,'210815.1 CPNPGS1'!C:L,10,FALSE)," ")</f>
        <v xml:space="preserve"> </v>
      </c>
      <c r="N59" t="str">
        <f>IFERROR(VLOOKUP(A59,'210815.2 CPNPGS2'!C:L,10,FALSE)," ")</f>
        <v xml:space="preserve"> </v>
      </c>
    </row>
    <row r="60" spans="1:14" x14ac:dyDescent="0.25">
      <c r="A60" s="4">
        <v>2019081149</v>
      </c>
      <c r="B60" t="s">
        <v>267</v>
      </c>
      <c r="C60" t="s">
        <v>268</v>
      </c>
      <c r="D60" s="2">
        <v>2007</v>
      </c>
      <c r="E60" s="2" t="str">
        <f>VLOOKUP(D60,'Age Category Key'!A:B,2,FALSE)</f>
        <v>U16</v>
      </c>
      <c r="F60" t="s">
        <v>198</v>
      </c>
      <c r="G60" s="2" t="s">
        <v>202</v>
      </c>
      <c r="H60" t="s">
        <v>20</v>
      </c>
      <c r="I60" t="s">
        <v>3</v>
      </c>
      <c r="J60">
        <f>SUM(K60:N60)</f>
        <v>0</v>
      </c>
      <c r="K60" t="str">
        <f>IFERROR(VLOOKUP(A60,'210814.1 CPNPSL1'!C:L,10,FALSE)," ")</f>
        <v xml:space="preserve"> </v>
      </c>
      <c r="L60" t="str">
        <f>IFERROR(VLOOKUP(A60,'210814.2 CPNPSL2'!C:L,10,FALSE)," ")</f>
        <v xml:space="preserve"> </v>
      </c>
      <c r="M60" t="str">
        <f>IFERROR(VLOOKUP(A60,'210815.1 CPNPGS1'!C:L,10,FALSE)," ")</f>
        <v xml:space="preserve"> </v>
      </c>
      <c r="N60" t="str">
        <f>IFERROR(VLOOKUP(A60,'210815.2 CPNPGS2'!C:L,10,FALSE)," ")</f>
        <v xml:space="preserve"> </v>
      </c>
    </row>
    <row r="61" spans="1:14" x14ac:dyDescent="0.25">
      <c r="A61" s="4">
        <v>2017061806</v>
      </c>
      <c r="B61" t="s">
        <v>311</v>
      </c>
      <c r="C61" t="s">
        <v>312</v>
      </c>
      <c r="D61" s="2">
        <v>2006</v>
      </c>
      <c r="E61" s="2" t="str">
        <f>VLOOKUP(D61,'Age Category Key'!A:B,2,FALSE)</f>
        <v>U16</v>
      </c>
      <c r="F61" t="s">
        <v>198</v>
      </c>
      <c r="G61" s="2" t="s">
        <v>202</v>
      </c>
      <c r="H61" t="s">
        <v>5</v>
      </c>
      <c r="I61" t="s">
        <v>10</v>
      </c>
      <c r="J61">
        <f>SUM(K61:N61)</f>
        <v>0</v>
      </c>
      <c r="K61" t="str">
        <f>IFERROR(VLOOKUP(A61,'210814.1 CPNPSL1'!C:L,10,FALSE)," ")</f>
        <v xml:space="preserve"> </v>
      </c>
      <c r="L61" t="str">
        <f>IFERROR(VLOOKUP(A61,'210814.2 CPNPSL2'!C:L,10,FALSE)," ")</f>
        <v xml:space="preserve"> </v>
      </c>
      <c r="M61" t="str">
        <f>IFERROR(VLOOKUP(A61,'210815.1 CPNPGS1'!C:L,10,FALSE)," ")</f>
        <v xml:space="preserve"> </v>
      </c>
      <c r="N61" t="str">
        <f>IFERROR(VLOOKUP(A61,'210815.2 CPNPGS2'!C:L,10,FALSE)," ")</f>
        <v xml:space="preserve"> </v>
      </c>
    </row>
    <row r="62" spans="1:14" x14ac:dyDescent="0.25">
      <c r="A62" s="4">
        <v>201306500</v>
      </c>
      <c r="B62" t="s">
        <v>258</v>
      </c>
      <c r="C62" t="s">
        <v>259</v>
      </c>
      <c r="D62" s="2">
        <v>2006</v>
      </c>
      <c r="E62" s="2" t="str">
        <f>VLOOKUP(D62,'Age Category Key'!A:B,2,FALSE)</f>
        <v>U16</v>
      </c>
      <c r="F62" t="s">
        <v>201</v>
      </c>
      <c r="G62" s="2" t="s">
        <v>202</v>
      </c>
      <c r="H62" t="s">
        <v>59</v>
      </c>
      <c r="I62" t="s">
        <v>7</v>
      </c>
      <c r="J62">
        <f>SUM(K62:N62)</f>
        <v>340</v>
      </c>
      <c r="K62">
        <f>IFERROR(VLOOKUP(A62,'210814.1 CPNPSL1'!C:L,10,FALSE)," ")</f>
        <v>60</v>
      </c>
      <c r="L62">
        <f>IFERROR(VLOOKUP(A62,'210814.2 CPNPSL2'!C:L,10,FALSE)," ")</f>
        <v>80</v>
      </c>
      <c r="M62">
        <f>IFERROR(VLOOKUP(A62,'210815.1 CPNPGS1'!C:L,10,FALSE)," ")</f>
        <v>100</v>
      </c>
      <c r="N62">
        <f>IFERROR(VLOOKUP(A62,'210815.2 CPNPGS2'!C:L,10,FALSE)," ")</f>
        <v>100</v>
      </c>
    </row>
    <row r="63" spans="1:14" x14ac:dyDescent="0.25">
      <c r="A63" s="4">
        <v>201307790</v>
      </c>
      <c r="B63" t="s">
        <v>223</v>
      </c>
      <c r="C63" t="s">
        <v>334</v>
      </c>
      <c r="D63" s="2">
        <v>2007</v>
      </c>
      <c r="E63" s="2" t="str">
        <f>VLOOKUP(D63,'Age Category Key'!A:B,2,FALSE)</f>
        <v>U16</v>
      </c>
      <c r="F63" t="s">
        <v>201</v>
      </c>
      <c r="G63" s="2" t="s">
        <v>202</v>
      </c>
      <c r="H63" t="s">
        <v>5</v>
      </c>
      <c r="I63" t="s">
        <v>10</v>
      </c>
      <c r="J63">
        <f>SUM(K63:N63)</f>
        <v>232</v>
      </c>
      <c r="K63">
        <f>IFERROR(VLOOKUP(A63,'210814.1 CPNPSL1'!C:L,10,FALSE)," ")</f>
        <v>100</v>
      </c>
      <c r="L63">
        <f>IFERROR(VLOOKUP(A63,'210814.2 CPNPSL2'!C:L,10,FALSE)," ")</f>
        <v>100</v>
      </c>
      <c r="M63">
        <f>IFERROR(VLOOKUP(A63,'210815.1 CPNPGS1'!C:L,10,FALSE)," ")</f>
        <v>32</v>
      </c>
      <c r="N63" t="str">
        <f>IFERROR(VLOOKUP(A63,'210815.2 CPNPGS2'!C:L,10,FALSE)," ")</f>
        <v xml:space="preserve"> </v>
      </c>
    </row>
    <row r="64" spans="1:14" x14ac:dyDescent="0.25">
      <c r="A64" s="4">
        <v>2016093916</v>
      </c>
      <c r="B64" t="s">
        <v>238</v>
      </c>
      <c r="C64" t="s">
        <v>239</v>
      </c>
      <c r="D64" s="2">
        <v>2007</v>
      </c>
      <c r="E64" s="2" t="str">
        <f>VLOOKUP(D64,'Age Category Key'!A:B,2,FALSE)</f>
        <v>U16</v>
      </c>
      <c r="F64" t="s">
        <v>201</v>
      </c>
      <c r="G64" s="2" t="s">
        <v>202</v>
      </c>
      <c r="H64" t="s">
        <v>7</v>
      </c>
      <c r="I64" t="s">
        <v>7</v>
      </c>
      <c r="J64">
        <f>SUM(K64:N64)</f>
        <v>230</v>
      </c>
      <c r="K64">
        <f>IFERROR(VLOOKUP(A64,'210814.1 CPNPSL1'!C:L,10,FALSE)," ")</f>
        <v>50</v>
      </c>
      <c r="L64">
        <f>IFERROR(VLOOKUP(A64,'210814.2 CPNPSL2'!C:L,10,FALSE)," ")</f>
        <v>60</v>
      </c>
      <c r="M64">
        <f>IFERROR(VLOOKUP(A64,'210815.1 CPNPGS1'!C:L,10,FALSE)," ")</f>
        <v>40</v>
      </c>
      <c r="N64">
        <f>IFERROR(VLOOKUP(A64,'210815.2 CPNPGS2'!C:L,10,FALSE)," ")</f>
        <v>80</v>
      </c>
    </row>
    <row r="65" spans="1:14" x14ac:dyDescent="0.25">
      <c r="A65" s="4">
        <v>201307850</v>
      </c>
      <c r="B65" t="s">
        <v>200</v>
      </c>
      <c r="C65" t="s">
        <v>197</v>
      </c>
      <c r="D65" s="2">
        <v>2007</v>
      </c>
      <c r="E65" s="2" t="str">
        <f>VLOOKUP(D65,'Age Category Key'!A:B,2,FALSE)</f>
        <v>U16</v>
      </c>
      <c r="F65" t="s">
        <v>201</v>
      </c>
      <c r="G65" s="2" t="s">
        <v>199</v>
      </c>
      <c r="H65" t="s">
        <v>7</v>
      </c>
      <c r="I65" t="s">
        <v>7</v>
      </c>
      <c r="J65">
        <f>SUM(K65:N65)</f>
        <v>200</v>
      </c>
      <c r="K65">
        <f>IFERROR(VLOOKUP(A65,'210814.1 CPNPSL1'!C:L,10,FALSE)," ")</f>
        <v>80</v>
      </c>
      <c r="L65" t="str">
        <f>IFERROR(VLOOKUP(A65,'210814.2 CPNPSL2'!C:L,10,FALSE)," ")</f>
        <v xml:space="preserve"> </v>
      </c>
      <c r="M65">
        <f>IFERROR(VLOOKUP(A65,'210815.1 CPNPGS1'!C:L,10,FALSE)," ")</f>
        <v>80</v>
      </c>
      <c r="N65">
        <f>IFERROR(VLOOKUP(A65,'210815.2 CPNPGS2'!C:L,10,FALSE)," ")</f>
        <v>40</v>
      </c>
    </row>
    <row r="66" spans="1:14" x14ac:dyDescent="0.25">
      <c r="A66" s="4">
        <v>201307661</v>
      </c>
      <c r="B66" t="s">
        <v>299</v>
      </c>
      <c r="C66" t="s">
        <v>335</v>
      </c>
      <c r="D66" s="2">
        <v>2007</v>
      </c>
      <c r="E66" s="2" t="str">
        <f>VLOOKUP(D66,'Age Category Key'!A:B,2,FALSE)</f>
        <v>U16</v>
      </c>
      <c r="F66" t="s">
        <v>201</v>
      </c>
      <c r="G66" s="2" t="s">
        <v>202</v>
      </c>
      <c r="H66" t="s">
        <v>62</v>
      </c>
      <c r="I66" t="s">
        <v>10</v>
      </c>
      <c r="J66">
        <f>SUM(K66:N66)</f>
        <v>190</v>
      </c>
      <c r="K66">
        <f>IFERROR(VLOOKUP(A66,'210814.1 CPNPSL1'!C:L,10,FALSE)," ")</f>
        <v>45</v>
      </c>
      <c r="L66">
        <f>IFERROR(VLOOKUP(A66,'210814.2 CPNPSL2'!C:L,10,FALSE)," ")</f>
        <v>45</v>
      </c>
      <c r="M66">
        <f>IFERROR(VLOOKUP(A66,'210815.1 CPNPGS1'!C:L,10,FALSE)," ")</f>
        <v>50</v>
      </c>
      <c r="N66">
        <f>IFERROR(VLOOKUP(A66,'210815.2 CPNPGS2'!C:L,10,FALSE)," ")</f>
        <v>50</v>
      </c>
    </row>
    <row r="67" spans="1:14" x14ac:dyDescent="0.25">
      <c r="A67" s="4">
        <v>2014102669</v>
      </c>
      <c r="B67" t="s">
        <v>297</v>
      </c>
      <c r="C67" t="s">
        <v>298</v>
      </c>
      <c r="D67" s="2">
        <v>2006</v>
      </c>
      <c r="E67" s="2" t="str">
        <f>VLOOKUP(D67,'Age Category Key'!A:B,2,FALSE)</f>
        <v>U16</v>
      </c>
      <c r="F67" t="s">
        <v>201</v>
      </c>
      <c r="G67" s="2" t="s">
        <v>202</v>
      </c>
      <c r="H67" t="s">
        <v>20</v>
      </c>
      <c r="I67" t="s">
        <v>3</v>
      </c>
      <c r="J67">
        <f>SUM(K67:N67)</f>
        <v>156</v>
      </c>
      <c r="K67">
        <f>IFERROR(VLOOKUP(A67,'210814.1 CPNPSL1'!C:L,10,FALSE)," ")</f>
        <v>36</v>
      </c>
      <c r="L67" t="str">
        <f>IFERROR(VLOOKUP(A67,'210814.2 CPNPSL2'!C:L,10,FALSE)," ")</f>
        <v xml:space="preserve"> </v>
      </c>
      <c r="M67">
        <f>IFERROR(VLOOKUP(A67,'210815.1 CPNPGS1'!C:L,10,FALSE)," ")</f>
        <v>60</v>
      </c>
      <c r="N67">
        <f>IFERROR(VLOOKUP(A67,'210815.2 CPNPGS2'!C:L,10,FALSE)," ")</f>
        <v>60</v>
      </c>
    </row>
    <row r="68" spans="1:14" x14ac:dyDescent="0.25">
      <c r="A68" s="4">
        <v>2017090153</v>
      </c>
      <c r="B68" t="s">
        <v>284</v>
      </c>
      <c r="C68" t="s">
        <v>272</v>
      </c>
      <c r="D68" s="2">
        <v>2006</v>
      </c>
      <c r="E68" s="2" t="str">
        <f>VLOOKUP(D68,'Age Category Key'!A:B,2,FALSE)</f>
        <v>U16</v>
      </c>
      <c r="F68" t="s">
        <v>201</v>
      </c>
      <c r="G68" s="2" t="s">
        <v>202</v>
      </c>
      <c r="H68" t="s">
        <v>5</v>
      </c>
      <c r="I68" t="s">
        <v>3</v>
      </c>
      <c r="J68">
        <f>SUM(K68:N68)</f>
        <v>152</v>
      </c>
      <c r="K68">
        <f>IFERROR(VLOOKUP(A68,'210814.1 CPNPSL1'!C:L,10,FALSE)," ")</f>
        <v>40</v>
      </c>
      <c r="L68">
        <f>IFERROR(VLOOKUP(A68,'210814.2 CPNPSL2'!C:L,10,FALSE)," ")</f>
        <v>40</v>
      </c>
      <c r="M68">
        <f>IFERROR(VLOOKUP(A68,'210815.1 CPNPGS1'!C:L,10,FALSE)," ")</f>
        <v>36</v>
      </c>
      <c r="N68">
        <f>IFERROR(VLOOKUP(A68,'210815.2 CPNPGS2'!C:L,10,FALSE)," ")</f>
        <v>36</v>
      </c>
    </row>
    <row r="69" spans="1:14" x14ac:dyDescent="0.25">
      <c r="A69" s="4">
        <v>2016071183</v>
      </c>
      <c r="B69" t="s">
        <v>245</v>
      </c>
      <c r="C69" t="s">
        <v>244</v>
      </c>
      <c r="D69" s="2">
        <v>2006</v>
      </c>
      <c r="E69" s="2" t="str">
        <f>VLOOKUP(D69,'Age Category Key'!A:B,2,FALSE)</f>
        <v>U16</v>
      </c>
      <c r="F69" t="s">
        <v>201</v>
      </c>
      <c r="G69" s="2" t="s">
        <v>202</v>
      </c>
      <c r="H69" t="s">
        <v>7</v>
      </c>
      <c r="I69" t="s">
        <v>7</v>
      </c>
      <c r="J69">
        <f>SUM(K69:N69)</f>
        <v>140</v>
      </c>
      <c r="K69" t="str">
        <f>IFERROR(VLOOKUP(A69,'210814.1 CPNPSL1'!C:L,10,FALSE)," ")</f>
        <v xml:space="preserve"> </v>
      </c>
      <c r="L69">
        <f>IFERROR(VLOOKUP(A69,'210814.2 CPNPSL2'!C:L,10,FALSE)," ")</f>
        <v>50</v>
      </c>
      <c r="M69">
        <f>IFERROR(VLOOKUP(A69,'210815.1 CPNPGS1'!C:L,10,FALSE)," ")</f>
        <v>45</v>
      </c>
      <c r="N69">
        <f>IFERROR(VLOOKUP(A69,'210815.2 CPNPGS2'!C:L,10,FALSE)," ")</f>
        <v>45</v>
      </c>
    </row>
    <row r="70" spans="1:14" x14ac:dyDescent="0.25">
      <c r="A70" s="4">
        <v>2018050242</v>
      </c>
      <c r="B70" t="s">
        <v>211</v>
      </c>
      <c r="C70" t="s">
        <v>283</v>
      </c>
      <c r="D70" s="2">
        <v>2006</v>
      </c>
      <c r="E70" s="2" t="str">
        <f>VLOOKUP(D70,'Age Category Key'!A:B,2,FALSE)</f>
        <v>U16</v>
      </c>
      <c r="F70" t="s">
        <v>201</v>
      </c>
      <c r="G70" s="2" t="s">
        <v>202</v>
      </c>
      <c r="H70" t="s">
        <v>39</v>
      </c>
      <c r="I70" t="s">
        <v>3</v>
      </c>
      <c r="J70">
        <f>SUM(K70:N70)</f>
        <v>108</v>
      </c>
      <c r="K70">
        <f>IFERROR(VLOOKUP(A70,'210814.1 CPNPSL1'!C:L,10,FALSE)," ")</f>
        <v>24</v>
      </c>
      <c r="L70">
        <f>IFERROR(VLOOKUP(A70,'210814.2 CPNPSL2'!C:L,10,FALSE)," ")</f>
        <v>36</v>
      </c>
      <c r="M70">
        <f>IFERROR(VLOOKUP(A70,'210815.1 CPNPGS1'!C:L,10,FALSE)," ")</f>
        <v>24</v>
      </c>
      <c r="N70">
        <f>IFERROR(VLOOKUP(A70,'210815.2 CPNPGS2'!C:L,10,FALSE)," ")</f>
        <v>24</v>
      </c>
    </row>
    <row r="71" spans="1:14" x14ac:dyDescent="0.25">
      <c r="A71" s="4">
        <v>2018060249</v>
      </c>
      <c r="B71" t="s">
        <v>281</v>
      </c>
      <c r="C71" t="s">
        <v>282</v>
      </c>
      <c r="D71" s="2">
        <v>2007</v>
      </c>
      <c r="E71" s="2" t="str">
        <f>VLOOKUP(D71,'Age Category Key'!A:B,2,FALSE)</f>
        <v>U16</v>
      </c>
      <c r="F71" t="s">
        <v>201</v>
      </c>
      <c r="G71" s="2" t="s">
        <v>202</v>
      </c>
      <c r="H71" t="s">
        <v>20</v>
      </c>
      <c r="I71" t="s">
        <v>3</v>
      </c>
      <c r="J71">
        <f>SUM(K71:N71)</f>
        <v>106</v>
      </c>
      <c r="K71">
        <f>IFERROR(VLOOKUP(A71,'210814.1 CPNPSL1'!C:L,10,FALSE)," ")</f>
        <v>26</v>
      </c>
      <c r="L71">
        <f>IFERROR(VLOOKUP(A71,'210814.2 CPNPSL2'!C:L,10,FALSE)," ")</f>
        <v>32</v>
      </c>
      <c r="M71">
        <f>IFERROR(VLOOKUP(A71,'210815.1 CPNPGS1'!C:L,10,FALSE)," ")</f>
        <v>22</v>
      </c>
      <c r="N71">
        <f>IFERROR(VLOOKUP(A71,'210815.2 CPNPGS2'!C:L,10,FALSE)," ")</f>
        <v>26</v>
      </c>
    </row>
    <row r="72" spans="1:14" x14ac:dyDescent="0.25">
      <c r="A72" s="4">
        <v>2018080477</v>
      </c>
      <c r="B72" t="s">
        <v>305</v>
      </c>
      <c r="C72" t="s">
        <v>306</v>
      </c>
      <c r="D72" s="2">
        <v>2006</v>
      </c>
      <c r="E72" s="2" t="str">
        <f>VLOOKUP(D72,'Age Category Key'!A:B,2,FALSE)</f>
        <v>U16</v>
      </c>
      <c r="F72" t="s">
        <v>201</v>
      </c>
      <c r="G72" s="2" t="s">
        <v>202</v>
      </c>
      <c r="H72" t="s">
        <v>5</v>
      </c>
      <c r="I72" t="s">
        <v>10</v>
      </c>
      <c r="J72">
        <f>SUM(K72:N72)</f>
        <v>90</v>
      </c>
      <c r="K72">
        <f>IFERROR(VLOOKUP(A72,'210814.1 CPNPSL1'!C:L,10,FALSE)," ")</f>
        <v>32</v>
      </c>
      <c r="L72" t="str">
        <f>IFERROR(VLOOKUP(A72,'210814.2 CPNPSL2'!C:L,10,FALSE)," ")</f>
        <v xml:space="preserve"> </v>
      </c>
      <c r="M72">
        <f>IFERROR(VLOOKUP(A72,'210815.1 CPNPGS1'!C:L,10,FALSE)," ")</f>
        <v>26</v>
      </c>
      <c r="N72">
        <f>IFERROR(VLOOKUP(A72,'210815.2 CPNPGS2'!C:L,10,FALSE)," ")</f>
        <v>32</v>
      </c>
    </row>
    <row r="73" spans="1:14" x14ac:dyDescent="0.25">
      <c r="A73" s="4">
        <v>2017033958</v>
      </c>
      <c r="B73" t="s">
        <v>288</v>
      </c>
      <c r="C73" t="s">
        <v>289</v>
      </c>
      <c r="D73" s="2">
        <v>2006</v>
      </c>
      <c r="E73" s="2" t="str">
        <f>VLOOKUP(D73,'Age Category Key'!A:B,2,FALSE)</f>
        <v>U16</v>
      </c>
      <c r="F73" t="s">
        <v>201</v>
      </c>
      <c r="G73" s="2" t="s">
        <v>202</v>
      </c>
      <c r="H73" t="s">
        <v>39</v>
      </c>
      <c r="I73" t="s">
        <v>3</v>
      </c>
      <c r="J73">
        <f>SUM(K73:N73)</f>
        <v>49</v>
      </c>
      <c r="K73" t="str">
        <f>IFERROR(VLOOKUP(A73,'210814.1 CPNPSL1'!C:L,10,FALSE)," ")</f>
        <v xml:space="preserve"> </v>
      </c>
      <c r="L73" t="str">
        <f>IFERROR(VLOOKUP(A73,'210814.2 CPNPSL2'!C:L,10,FALSE)," ")</f>
        <v xml:space="preserve"> </v>
      </c>
      <c r="M73">
        <f>IFERROR(VLOOKUP(A73,'210815.1 CPNPGS1'!C:L,10,FALSE)," ")</f>
        <v>20</v>
      </c>
      <c r="N73">
        <f>IFERROR(VLOOKUP(A73,'210815.2 CPNPGS2'!C:L,10,FALSE)," ")</f>
        <v>29</v>
      </c>
    </row>
    <row r="74" spans="1:14" x14ac:dyDescent="0.25">
      <c r="A74" s="4">
        <v>2017090120</v>
      </c>
      <c r="B74" t="s">
        <v>211</v>
      </c>
      <c r="C74" t="s">
        <v>210</v>
      </c>
      <c r="D74" s="2">
        <v>2007</v>
      </c>
      <c r="E74" s="2" t="str">
        <f>VLOOKUP(D74,'Age Category Key'!A:B,2,FALSE)</f>
        <v>U16</v>
      </c>
      <c r="F74" t="s">
        <v>201</v>
      </c>
      <c r="G74" s="2" t="s">
        <v>202</v>
      </c>
      <c r="H74" t="s">
        <v>206</v>
      </c>
      <c r="I74" t="s">
        <v>54</v>
      </c>
      <c r="J74">
        <f>SUM(K74:N74)</f>
        <v>29</v>
      </c>
      <c r="K74">
        <f>IFERROR(VLOOKUP(A74,'210814.1 CPNPSL1'!C:L,10,FALSE)," ")</f>
        <v>29</v>
      </c>
      <c r="L74" t="str">
        <f>IFERROR(VLOOKUP(A74,'210814.2 CPNPSL2'!C:L,10,FALSE)," ")</f>
        <v xml:space="preserve"> </v>
      </c>
      <c r="M74" t="str">
        <f>IFERROR(VLOOKUP(A74,'210815.1 CPNPGS1'!C:L,10,FALSE)," ")</f>
        <v xml:space="preserve"> </v>
      </c>
      <c r="N74" t="str">
        <f>IFERROR(VLOOKUP(A74,'210815.2 CPNPGS2'!C:L,10,FALSE)," ")</f>
        <v xml:space="preserve"> </v>
      </c>
    </row>
    <row r="75" spans="1:14" x14ac:dyDescent="0.25">
      <c r="A75" s="4">
        <v>201307843</v>
      </c>
      <c r="B75" t="s">
        <v>262</v>
      </c>
      <c r="C75" t="s">
        <v>263</v>
      </c>
      <c r="D75" s="2">
        <v>2007</v>
      </c>
      <c r="E75" s="2" t="str">
        <f>VLOOKUP(D75,'Age Category Key'!A:B,2,FALSE)</f>
        <v>U16</v>
      </c>
      <c r="F75" t="s">
        <v>201</v>
      </c>
      <c r="G75" s="2" t="s">
        <v>202</v>
      </c>
      <c r="H75" t="s">
        <v>7</v>
      </c>
      <c r="I75" t="s">
        <v>7</v>
      </c>
      <c r="J75">
        <f>SUM(K75:N75)</f>
        <v>29</v>
      </c>
      <c r="K75" t="str">
        <f>IFERROR(VLOOKUP(A75,'210814.1 CPNPSL1'!C:L,10,FALSE)," ")</f>
        <v xml:space="preserve"> </v>
      </c>
      <c r="L75" t="str">
        <f>IFERROR(VLOOKUP(A75,'210814.2 CPNPSL2'!C:L,10,FALSE)," ")</f>
        <v xml:space="preserve"> </v>
      </c>
      <c r="M75">
        <f>IFERROR(VLOOKUP(A75,'210815.1 CPNPGS1'!C:L,10,FALSE)," ")</f>
        <v>29</v>
      </c>
      <c r="N75" t="str">
        <f>IFERROR(VLOOKUP(A75,'210815.2 CPNPGS2'!C:L,10,FALSE)," ")</f>
        <v xml:space="preserve"> </v>
      </c>
    </row>
    <row r="76" spans="1:14" x14ac:dyDescent="0.25">
      <c r="A76" s="4">
        <v>2020071621</v>
      </c>
      <c r="B76" t="s">
        <v>299</v>
      </c>
      <c r="C76" t="s">
        <v>300</v>
      </c>
      <c r="D76" s="2">
        <v>2006</v>
      </c>
      <c r="E76" s="2" t="str">
        <f>VLOOKUP(D76,'Age Category Key'!A:B,2,FALSE)</f>
        <v>U16</v>
      </c>
      <c r="F76" t="s">
        <v>201</v>
      </c>
      <c r="G76" s="2" t="s">
        <v>202</v>
      </c>
      <c r="H76" t="s">
        <v>5</v>
      </c>
      <c r="I76" t="s">
        <v>10</v>
      </c>
      <c r="J76">
        <f>SUM(K76:N76)</f>
        <v>22</v>
      </c>
      <c r="K76" t="str">
        <f>IFERROR(VLOOKUP(A76,'210814.1 CPNPSL1'!C:L,10,FALSE)," ")</f>
        <v xml:space="preserve"> </v>
      </c>
      <c r="L76" t="str">
        <f>IFERROR(VLOOKUP(A76,'210814.2 CPNPSL2'!C:L,10,FALSE)," ")</f>
        <v xml:space="preserve"> </v>
      </c>
      <c r="M76" t="str">
        <f>IFERROR(VLOOKUP(A76,'210815.1 CPNPGS1'!C:L,10,FALSE)," ")</f>
        <v xml:space="preserve"> </v>
      </c>
      <c r="N76">
        <f>IFERROR(VLOOKUP(A76,'210815.2 CPNPGS2'!C:L,10,FALSE)," ")</f>
        <v>22</v>
      </c>
    </row>
    <row r="77" spans="1:14" x14ac:dyDescent="0.25">
      <c r="A77" s="4">
        <v>2020071582</v>
      </c>
      <c r="B77" t="s">
        <v>214</v>
      </c>
      <c r="C77" t="s">
        <v>215</v>
      </c>
      <c r="D77" s="2">
        <v>2007</v>
      </c>
      <c r="E77" s="2" t="str">
        <f>VLOOKUP(D77,'Age Category Key'!A:B,2,FALSE)</f>
        <v>U16</v>
      </c>
      <c r="F77" t="s">
        <v>201</v>
      </c>
      <c r="G77" s="2" t="s">
        <v>202</v>
      </c>
      <c r="H77" t="s">
        <v>216</v>
      </c>
      <c r="I77" t="s">
        <v>216</v>
      </c>
      <c r="J77">
        <f>SUM(K77:N77)</f>
        <v>0</v>
      </c>
      <c r="K77" t="str">
        <f>IFERROR(VLOOKUP(A77,'210814.1 CPNPSL1'!C:L,10,FALSE)," ")</f>
        <v xml:space="preserve"> </v>
      </c>
      <c r="L77" t="str">
        <f>IFERROR(VLOOKUP(A77,'210814.2 CPNPSL2'!C:L,10,FALSE)," ")</f>
        <v xml:space="preserve"> </v>
      </c>
      <c r="M77" t="str">
        <f>IFERROR(VLOOKUP(A77,'210815.1 CPNPGS1'!C:L,10,FALSE)," ")</f>
        <v xml:space="preserve"> </v>
      </c>
      <c r="N77" t="str">
        <f>IFERROR(VLOOKUP(A77,'210815.2 CPNPGS2'!C:L,10,FALSE)," ")</f>
        <v xml:space="preserve"> </v>
      </c>
    </row>
    <row r="78" spans="1:14" x14ac:dyDescent="0.25">
      <c r="A78" s="4">
        <v>2018090683</v>
      </c>
      <c r="B78" t="s">
        <v>203</v>
      </c>
      <c r="C78" t="s">
        <v>264</v>
      </c>
      <c r="D78" s="2">
        <v>2006</v>
      </c>
      <c r="E78" s="2" t="str">
        <f>VLOOKUP(D78,'Age Category Key'!A:B,2,FALSE)</f>
        <v>U16</v>
      </c>
      <c r="F78" t="s">
        <v>201</v>
      </c>
      <c r="G78" s="2" t="s">
        <v>202</v>
      </c>
      <c r="H78" t="s">
        <v>35</v>
      </c>
      <c r="I78" t="s">
        <v>35</v>
      </c>
      <c r="J78">
        <f>SUM(K78:N78)</f>
        <v>0</v>
      </c>
      <c r="K78" t="str">
        <f>IFERROR(VLOOKUP(A78,'210814.1 CPNPSL1'!C:L,10,FALSE)," ")</f>
        <v xml:space="preserve"> </v>
      </c>
      <c r="L78" t="str">
        <f>IFERROR(VLOOKUP(A78,'210814.2 CPNPSL2'!C:L,10,FALSE)," ")</f>
        <v xml:space="preserve"> </v>
      </c>
      <c r="M78" t="str">
        <f>IFERROR(VLOOKUP(A78,'210815.1 CPNPGS1'!C:L,10,FALSE)," ")</f>
        <v xml:space="preserve"> </v>
      </c>
      <c r="N78" t="str">
        <f>IFERROR(VLOOKUP(A78,'210815.2 CPNPGS2'!C:L,10,FALSE)," ")</f>
        <v xml:space="preserve"> </v>
      </c>
    </row>
    <row r="79" spans="1:14" x14ac:dyDescent="0.25">
      <c r="A79" s="4">
        <v>2014071995</v>
      </c>
      <c r="B79" t="s">
        <v>327</v>
      </c>
      <c r="C79" t="s">
        <v>328</v>
      </c>
      <c r="D79" s="2">
        <v>2006</v>
      </c>
      <c r="E79" s="2" t="str">
        <f>VLOOKUP(D79,'Age Category Key'!A:B,2,FALSE)</f>
        <v>U16</v>
      </c>
      <c r="F79" t="s">
        <v>201</v>
      </c>
      <c r="G79" s="2" t="s">
        <v>202</v>
      </c>
      <c r="H79" t="s">
        <v>5</v>
      </c>
      <c r="I79" t="s">
        <v>10</v>
      </c>
      <c r="J79">
        <f>SUM(K79:N79)</f>
        <v>0</v>
      </c>
      <c r="K79" t="str">
        <f>IFERROR(VLOOKUP(A79,'210814.1 CPNPSL1'!C:L,10,FALSE)," ")</f>
        <v xml:space="preserve"> </v>
      </c>
      <c r="L79" t="str">
        <f>IFERROR(VLOOKUP(A79,'210814.2 CPNPSL2'!C:L,10,FALSE)," ")</f>
        <v xml:space="preserve"> </v>
      </c>
      <c r="M79" t="str">
        <f>IFERROR(VLOOKUP(A79,'210815.1 CPNPGS1'!C:L,10,FALSE)," ")</f>
        <v xml:space="preserve"> </v>
      </c>
      <c r="N79" t="str">
        <f>IFERROR(VLOOKUP(A79,'210815.2 CPNPGS2'!C:L,10,FALSE)," ")</f>
        <v xml:space="preserve"> </v>
      </c>
    </row>
  </sheetData>
  <autoFilter ref="A1:N1" xr:uid="{C95CFEFD-A161-4552-BF52-3AA43F441ED8}">
    <sortState xmlns:xlrd2="http://schemas.microsoft.com/office/spreadsheetml/2017/richdata2" ref="A2:N79">
      <sortCondition ref="E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9DEB-94B3-4391-ADC5-FC133B851A1A}">
  <dimension ref="A2:L99"/>
  <sheetViews>
    <sheetView workbookViewId="0">
      <selection activeCell="L4" sqref="L4"/>
    </sheetView>
  </sheetViews>
  <sheetFormatPr defaultRowHeight="15" x14ac:dyDescent="0.25"/>
  <cols>
    <col min="3" max="3" width="11" bestFit="1" customWidth="1"/>
    <col min="4" max="4" width="21.140625" bestFit="1" customWidth="1"/>
    <col min="6" max="6" width="29" bestFit="1" customWidth="1"/>
    <col min="7" max="7" width="27.5703125" bestFit="1" customWidth="1"/>
  </cols>
  <sheetData>
    <row r="2" spans="1:12" s="3" customFormat="1" ht="45" x14ac:dyDescent="0.25">
      <c r="A2" s="3" t="s">
        <v>177</v>
      </c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189</v>
      </c>
      <c r="L2" s="3" t="s">
        <v>188</v>
      </c>
    </row>
    <row r="3" spans="1:12" x14ac:dyDescent="0.25">
      <c r="A3" t="s">
        <v>0</v>
      </c>
    </row>
    <row r="4" spans="1:12" x14ac:dyDescent="0.25">
      <c r="A4">
        <v>1</v>
      </c>
      <c r="B4">
        <v>20</v>
      </c>
      <c r="C4">
        <v>2018080521</v>
      </c>
      <c r="D4" t="s">
        <v>1</v>
      </c>
      <c r="E4">
        <v>2009</v>
      </c>
      <c r="F4" t="s">
        <v>2</v>
      </c>
      <c r="G4" t="s">
        <v>3</v>
      </c>
      <c r="H4" s="1">
        <v>5.8032407407407414E-4</v>
      </c>
      <c r="J4">
        <v>65.7</v>
      </c>
      <c r="K4">
        <v>155.27000000000001</v>
      </c>
      <c r="L4">
        <f>IFERROR(VLOOKUP(A4,'WC Points Key'!A:B,2,FALSE)," ")</f>
        <v>100</v>
      </c>
    </row>
    <row r="5" spans="1:12" x14ac:dyDescent="0.25">
      <c r="A5">
        <v>2</v>
      </c>
      <c r="B5">
        <v>15</v>
      </c>
      <c r="C5">
        <v>2019070916</v>
      </c>
      <c r="D5" t="s">
        <v>4</v>
      </c>
      <c r="E5">
        <v>2009</v>
      </c>
      <c r="F5" t="s">
        <v>5</v>
      </c>
      <c r="G5" t="s">
        <v>3</v>
      </c>
      <c r="H5" s="1">
        <v>5.9178240740740751E-4</v>
      </c>
      <c r="I5" s="1">
        <v>1.1458333333333333E-5</v>
      </c>
      <c r="J5">
        <v>81.41</v>
      </c>
      <c r="K5">
        <v>170.98</v>
      </c>
      <c r="L5">
        <f>IFERROR(VLOOKUP(A5,'WC Points Key'!A:B,2,FALSE)," ")</f>
        <v>80</v>
      </c>
    </row>
    <row r="6" spans="1:12" x14ac:dyDescent="0.25">
      <c r="A6">
        <v>3</v>
      </c>
      <c r="B6">
        <v>6</v>
      </c>
      <c r="C6">
        <v>2019070959</v>
      </c>
      <c r="D6" t="s">
        <v>6</v>
      </c>
      <c r="E6">
        <v>2008</v>
      </c>
      <c r="F6" t="s">
        <v>7</v>
      </c>
      <c r="G6" t="s">
        <v>7</v>
      </c>
      <c r="H6" s="1">
        <v>5.9814814814814811E-4</v>
      </c>
      <c r="I6" s="1">
        <v>1.7824074074074075E-5</v>
      </c>
      <c r="J6">
        <v>90.14</v>
      </c>
      <c r="K6">
        <v>179.71</v>
      </c>
      <c r="L6">
        <f>IFERROR(VLOOKUP(A6,'WC Points Key'!A:B,2,FALSE)," ")</f>
        <v>60</v>
      </c>
    </row>
    <row r="7" spans="1:12" x14ac:dyDescent="0.25">
      <c r="A7">
        <v>4</v>
      </c>
      <c r="B7">
        <v>9</v>
      </c>
      <c r="C7">
        <v>2015063010</v>
      </c>
      <c r="D7" t="s">
        <v>8</v>
      </c>
      <c r="E7">
        <v>2008</v>
      </c>
      <c r="F7" t="s">
        <v>7</v>
      </c>
      <c r="G7" t="s">
        <v>7</v>
      </c>
      <c r="H7" s="1">
        <v>5.9861111111111107E-4</v>
      </c>
      <c r="I7" s="1">
        <v>1.8287037037037038E-5</v>
      </c>
      <c r="J7">
        <v>90.77</v>
      </c>
      <c r="K7">
        <v>180.34</v>
      </c>
      <c r="L7">
        <f>IFERROR(VLOOKUP(A7,'WC Points Key'!A:B,2,FALSE)," ")</f>
        <v>50</v>
      </c>
    </row>
    <row r="8" spans="1:12" x14ac:dyDescent="0.25">
      <c r="A8">
        <v>5</v>
      </c>
      <c r="B8">
        <v>19</v>
      </c>
      <c r="C8">
        <v>2014072000</v>
      </c>
      <c r="D8" t="s">
        <v>9</v>
      </c>
      <c r="E8">
        <v>2009</v>
      </c>
      <c r="F8" t="s">
        <v>5</v>
      </c>
      <c r="G8" t="s">
        <v>10</v>
      </c>
      <c r="H8" s="1">
        <v>5.9988425925925932E-4</v>
      </c>
      <c r="I8" s="1">
        <v>1.9560185185185185E-5</v>
      </c>
      <c r="J8">
        <v>92.52</v>
      </c>
      <c r="K8">
        <v>182.09</v>
      </c>
      <c r="L8">
        <f>IFERROR(VLOOKUP(A8,'WC Points Key'!A:B,2,FALSE)," ")</f>
        <v>45</v>
      </c>
    </row>
    <row r="9" spans="1:12" x14ac:dyDescent="0.25">
      <c r="A9">
        <v>6</v>
      </c>
      <c r="B9">
        <v>2</v>
      </c>
      <c r="C9">
        <v>2014112741</v>
      </c>
      <c r="D9" t="s">
        <v>11</v>
      </c>
      <c r="E9">
        <v>2008</v>
      </c>
      <c r="F9" t="s">
        <v>5</v>
      </c>
      <c r="G9" t="s">
        <v>10</v>
      </c>
      <c r="H9" s="1">
        <v>6.0972222222222222E-4</v>
      </c>
      <c r="I9" s="1">
        <v>2.9398148148148146E-5</v>
      </c>
      <c r="J9">
        <v>106.01</v>
      </c>
      <c r="K9">
        <v>195.58</v>
      </c>
      <c r="L9">
        <f>IFERROR(VLOOKUP(A9,'WC Points Key'!A:B,2,FALSE)," ")</f>
        <v>40</v>
      </c>
    </row>
    <row r="10" spans="1:12" x14ac:dyDescent="0.25">
      <c r="A10">
        <v>7</v>
      </c>
      <c r="B10">
        <v>27</v>
      </c>
      <c r="C10">
        <v>2017071872</v>
      </c>
      <c r="D10" t="s">
        <v>12</v>
      </c>
      <c r="E10">
        <v>2009</v>
      </c>
      <c r="F10" t="s">
        <v>7</v>
      </c>
      <c r="G10" t="s">
        <v>7</v>
      </c>
      <c r="H10" s="1">
        <v>6.1643518518518514E-4</v>
      </c>
      <c r="I10" s="1">
        <v>3.6111111111111116E-5</v>
      </c>
      <c r="J10">
        <v>115.21</v>
      </c>
      <c r="K10">
        <v>204.78</v>
      </c>
      <c r="L10">
        <f>IFERROR(VLOOKUP(A10,'WC Points Key'!A:B,2,FALSE)," ")</f>
        <v>36</v>
      </c>
    </row>
    <row r="11" spans="1:12" x14ac:dyDescent="0.25">
      <c r="A11">
        <v>8</v>
      </c>
      <c r="B11">
        <v>10</v>
      </c>
      <c r="C11">
        <v>2016071184</v>
      </c>
      <c r="D11" t="s">
        <v>13</v>
      </c>
      <c r="E11">
        <v>2008</v>
      </c>
      <c r="F11" t="s">
        <v>7</v>
      </c>
      <c r="G11" t="s">
        <v>7</v>
      </c>
      <c r="H11" s="1">
        <v>6.2928240740740739E-4</v>
      </c>
      <c r="I11" s="1">
        <v>4.8958333333333335E-5</v>
      </c>
      <c r="J11">
        <v>132.83000000000001</v>
      </c>
      <c r="K11">
        <v>222.4</v>
      </c>
      <c r="L11">
        <f>IFERROR(VLOOKUP(A11,'WC Points Key'!A:B,2,FALSE)," ")</f>
        <v>32</v>
      </c>
    </row>
    <row r="12" spans="1:12" x14ac:dyDescent="0.25">
      <c r="A12">
        <v>9</v>
      </c>
      <c r="B12">
        <v>25</v>
      </c>
      <c r="C12">
        <v>2014061805</v>
      </c>
      <c r="D12" t="s">
        <v>14</v>
      </c>
      <c r="E12">
        <v>2008</v>
      </c>
      <c r="F12" t="s">
        <v>5</v>
      </c>
      <c r="G12" t="s">
        <v>10</v>
      </c>
      <c r="H12" s="1">
        <v>6.3171296296296294E-4</v>
      </c>
      <c r="I12" s="1">
        <v>5.1388888888888896E-5</v>
      </c>
      <c r="J12">
        <v>136.16</v>
      </c>
      <c r="K12">
        <v>225.73</v>
      </c>
      <c r="L12">
        <f>IFERROR(VLOOKUP(A12,'WC Points Key'!A:B,2,FALSE)," ")</f>
        <v>29</v>
      </c>
    </row>
    <row r="13" spans="1:12" x14ac:dyDescent="0.25">
      <c r="A13">
        <v>10</v>
      </c>
      <c r="B13">
        <v>23</v>
      </c>
      <c r="C13">
        <v>2015062998</v>
      </c>
      <c r="D13" t="s">
        <v>15</v>
      </c>
      <c r="E13">
        <v>2009</v>
      </c>
      <c r="F13" t="s">
        <v>7</v>
      </c>
      <c r="G13" t="s">
        <v>7</v>
      </c>
      <c r="H13" s="1">
        <v>6.4872685185185183E-4</v>
      </c>
      <c r="I13" s="1">
        <v>6.8402777777777784E-5</v>
      </c>
      <c r="J13">
        <v>159.49</v>
      </c>
      <c r="K13">
        <v>249.06</v>
      </c>
      <c r="L13">
        <f>IFERROR(VLOOKUP(A13,'WC Points Key'!A:B,2,FALSE)," ")</f>
        <v>26</v>
      </c>
    </row>
    <row r="14" spans="1:12" x14ac:dyDescent="0.25">
      <c r="A14">
        <v>11</v>
      </c>
      <c r="B14">
        <v>22</v>
      </c>
      <c r="C14">
        <v>2016071193</v>
      </c>
      <c r="D14" t="s">
        <v>16</v>
      </c>
      <c r="E14">
        <v>2009</v>
      </c>
      <c r="F14" t="s">
        <v>7</v>
      </c>
      <c r="G14" t="s">
        <v>7</v>
      </c>
      <c r="H14" s="1">
        <v>6.6041666666666668E-4</v>
      </c>
      <c r="I14" s="1">
        <v>8.0092592592592582E-5</v>
      </c>
      <c r="J14">
        <v>175.52</v>
      </c>
      <c r="K14">
        <v>265.08999999999997</v>
      </c>
      <c r="L14">
        <f>IFERROR(VLOOKUP(A14,'WC Points Key'!A:B,2,FALSE)," ")</f>
        <v>24</v>
      </c>
    </row>
    <row r="15" spans="1:12" x14ac:dyDescent="0.25">
      <c r="A15">
        <v>12</v>
      </c>
      <c r="B15">
        <v>18</v>
      </c>
      <c r="C15">
        <v>2018060280</v>
      </c>
      <c r="D15" t="s">
        <v>17</v>
      </c>
      <c r="E15">
        <v>2009</v>
      </c>
      <c r="F15" t="s">
        <v>7</v>
      </c>
      <c r="G15" t="s">
        <v>7</v>
      </c>
      <c r="H15" s="1">
        <v>6.6087962962962964E-4</v>
      </c>
      <c r="I15" s="1">
        <v>8.0555555555555556E-5</v>
      </c>
      <c r="J15">
        <v>176.15</v>
      </c>
      <c r="K15">
        <v>265.72000000000003</v>
      </c>
      <c r="L15">
        <f>IFERROR(VLOOKUP(A15,'WC Points Key'!A:B,2,FALSE)," ")</f>
        <v>22</v>
      </c>
    </row>
    <row r="16" spans="1:12" x14ac:dyDescent="0.25">
      <c r="A16">
        <v>13</v>
      </c>
      <c r="B16">
        <v>5</v>
      </c>
      <c r="C16">
        <v>2017061785</v>
      </c>
      <c r="D16" t="s">
        <v>18</v>
      </c>
      <c r="E16">
        <v>2008</v>
      </c>
      <c r="F16" t="s">
        <v>5</v>
      </c>
      <c r="G16" t="s">
        <v>10</v>
      </c>
      <c r="H16" s="1">
        <v>6.6400462962962952E-4</v>
      </c>
      <c r="I16" s="1">
        <v>8.3680555555555551E-5</v>
      </c>
      <c r="J16">
        <v>180.44</v>
      </c>
      <c r="K16">
        <v>270.01</v>
      </c>
      <c r="L16">
        <f>IFERROR(VLOOKUP(A16,'WC Points Key'!A:B,2,FALSE)," ")</f>
        <v>20</v>
      </c>
    </row>
    <row r="17" spans="1:12" x14ac:dyDescent="0.25">
      <c r="A17">
        <v>14</v>
      </c>
      <c r="B17">
        <v>3</v>
      </c>
      <c r="C17">
        <v>2017063988</v>
      </c>
      <c r="D17" t="s">
        <v>19</v>
      </c>
      <c r="E17">
        <v>2008</v>
      </c>
      <c r="F17" t="s">
        <v>20</v>
      </c>
      <c r="G17" t="s">
        <v>3</v>
      </c>
      <c r="H17" s="1">
        <v>6.6759259259259256E-4</v>
      </c>
      <c r="I17" s="1">
        <v>8.7268518518518533E-5</v>
      </c>
      <c r="J17">
        <v>185.36</v>
      </c>
      <c r="K17">
        <v>274.93</v>
      </c>
      <c r="L17">
        <f>IFERROR(VLOOKUP(A17,'WC Points Key'!A:B,2,FALSE)," ")</f>
        <v>18</v>
      </c>
    </row>
    <row r="18" spans="1:12" x14ac:dyDescent="0.25">
      <c r="A18">
        <v>15</v>
      </c>
      <c r="B18">
        <v>4</v>
      </c>
      <c r="C18">
        <v>2018070335</v>
      </c>
      <c r="D18" t="s">
        <v>21</v>
      </c>
      <c r="E18">
        <v>2008</v>
      </c>
      <c r="F18" t="s">
        <v>20</v>
      </c>
      <c r="G18" t="s">
        <v>3</v>
      </c>
      <c r="H18" s="1">
        <v>6.7384259259259253E-4</v>
      </c>
      <c r="I18" s="1">
        <v>9.3518518518518508E-5</v>
      </c>
      <c r="J18">
        <v>193.93</v>
      </c>
      <c r="K18">
        <v>283.5</v>
      </c>
      <c r="L18">
        <f>IFERROR(VLOOKUP(A18,'WC Points Key'!A:B,2,FALSE)," ")</f>
        <v>16</v>
      </c>
    </row>
    <row r="19" spans="1:12" x14ac:dyDescent="0.25">
      <c r="A19">
        <v>16</v>
      </c>
      <c r="B19">
        <v>24</v>
      </c>
      <c r="C19">
        <v>2017090115</v>
      </c>
      <c r="D19" t="s">
        <v>22</v>
      </c>
      <c r="E19">
        <v>2009</v>
      </c>
      <c r="F19" t="s">
        <v>7</v>
      </c>
      <c r="G19" t="s">
        <v>7</v>
      </c>
      <c r="H19" s="1">
        <v>6.7453703703703697E-4</v>
      </c>
      <c r="I19" s="1">
        <v>9.4212962962962976E-5</v>
      </c>
      <c r="J19">
        <v>194.88</v>
      </c>
      <c r="K19">
        <v>284.45</v>
      </c>
      <c r="L19">
        <f>IFERROR(VLOOKUP(A19,'WC Points Key'!A:B,2,FALSE)," ")</f>
        <v>15</v>
      </c>
    </row>
    <row r="20" spans="1:12" x14ac:dyDescent="0.25">
      <c r="A20">
        <v>17</v>
      </c>
      <c r="B20">
        <v>26</v>
      </c>
      <c r="C20">
        <v>2019081148</v>
      </c>
      <c r="D20" t="s">
        <v>23</v>
      </c>
      <c r="E20">
        <v>2008</v>
      </c>
      <c r="F20" t="s">
        <v>20</v>
      </c>
      <c r="G20" t="s">
        <v>3</v>
      </c>
      <c r="H20" s="1">
        <v>6.8750000000000007E-4</v>
      </c>
      <c r="I20" s="1">
        <v>1.0717592592592591E-4</v>
      </c>
      <c r="J20">
        <v>212.65</v>
      </c>
      <c r="K20">
        <v>302.22000000000003</v>
      </c>
      <c r="L20">
        <f>IFERROR(VLOOKUP(A20,'WC Points Key'!A:B,2,FALSE)," ")</f>
        <v>14</v>
      </c>
    </row>
    <row r="21" spans="1:12" x14ac:dyDescent="0.25">
      <c r="A21">
        <v>18</v>
      </c>
      <c r="B21">
        <v>21</v>
      </c>
      <c r="C21">
        <v>2018050256</v>
      </c>
      <c r="D21" t="s">
        <v>24</v>
      </c>
      <c r="E21">
        <v>2009</v>
      </c>
      <c r="F21" t="s">
        <v>7</v>
      </c>
      <c r="G21" t="s">
        <v>7</v>
      </c>
      <c r="H21" s="1">
        <v>6.8796296296296281E-4</v>
      </c>
      <c r="I21" s="1">
        <v>1.0763888888888889E-4</v>
      </c>
      <c r="J21">
        <v>213.29</v>
      </c>
      <c r="K21">
        <v>302.86</v>
      </c>
      <c r="L21">
        <f>IFERROR(VLOOKUP(A21,'WC Points Key'!A:B,2,FALSE)," ")</f>
        <v>13</v>
      </c>
    </row>
    <row r="22" spans="1:12" x14ac:dyDescent="0.25">
      <c r="A22">
        <v>19</v>
      </c>
      <c r="B22">
        <v>7</v>
      </c>
      <c r="C22">
        <v>2015103779</v>
      </c>
      <c r="D22" t="s">
        <v>25</v>
      </c>
      <c r="E22">
        <v>2008</v>
      </c>
      <c r="F22" t="s">
        <v>20</v>
      </c>
      <c r="G22" t="s">
        <v>3</v>
      </c>
      <c r="H22" s="1">
        <v>6.9386574074074088E-4</v>
      </c>
      <c r="I22" s="1">
        <v>1.1354166666666667E-4</v>
      </c>
      <c r="J22">
        <v>221.38</v>
      </c>
      <c r="K22">
        <v>310.95</v>
      </c>
      <c r="L22">
        <f>IFERROR(VLOOKUP(A22,'WC Points Key'!A:B,2,FALSE)," ")</f>
        <v>12</v>
      </c>
    </row>
    <row r="23" spans="1:12" x14ac:dyDescent="0.25">
      <c r="A23">
        <v>20</v>
      </c>
      <c r="B23">
        <v>13</v>
      </c>
      <c r="C23">
        <v>2019050837</v>
      </c>
      <c r="D23" t="s">
        <v>26</v>
      </c>
      <c r="E23">
        <v>2009</v>
      </c>
      <c r="F23" t="s">
        <v>20</v>
      </c>
      <c r="G23" t="s">
        <v>3</v>
      </c>
      <c r="H23" s="1">
        <v>6.9618055555555546E-4</v>
      </c>
      <c r="I23" s="1">
        <v>1.1585648148148149E-4</v>
      </c>
      <c r="J23">
        <v>224.55</v>
      </c>
      <c r="K23">
        <v>314.12</v>
      </c>
      <c r="L23">
        <f>IFERROR(VLOOKUP(A23,'WC Points Key'!A:B,2,FALSE)," ")</f>
        <v>11</v>
      </c>
    </row>
    <row r="24" spans="1:12" x14ac:dyDescent="0.25">
      <c r="A24">
        <v>21</v>
      </c>
      <c r="B24">
        <v>14</v>
      </c>
      <c r="C24">
        <v>2017071920</v>
      </c>
      <c r="D24" t="s">
        <v>27</v>
      </c>
      <c r="E24">
        <v>2009</v>
      </c>
      <c r="F24" t="s">
        <v>5</v>
      </c>
      <c r="G24" t="s">
        <v>10</v>
      </c>
      <c r="H24" s="1">
        <v>7.1400462962962965E-4</v>
      </c>
      <c r="I24" s="1">
        <v>1.3368055555555556E-4</v>
      </c>
      <c r="J24">
        <v>248.99</v>
      </c>
      <c r="K24">
        <v>338.56</v>
      </c>
      <c r="L24">
        <f>IFERROR(VLOOKUP(A24,'WC Points Key'!A:B,2,FALSE)," ")</f>
        <v>10</v>
      </c>
    </row>
    <row r="25" spans="1:12" x14ac:dyDescent="0.25">
      <c r="A25">
        <v>22</v>
      </c>
      <c r="B25">
        <v>12</v>
      </c>
      <c r="C25">
        <v>2015073201</v>
      </c>
      <c r="D25" t="s">
        <v>28</v>
      </c>
      <c r="E25">
        <v>2009</v>
      </c>
      <c r="F25" t="s">
        <v>5</v>
      </c>
      <c r="G25" t="s">
        <v>10</v>
      </c>
      <c r="H25" s="1">
        <v>7.2881944444444459E-4</v>
      </c>
      <c r="I25" s="1">
        <v>1.4849537037037037E-4</v>
      </c>
      <c r="J25">
        <v>269.31</v>
      </c>
      <c r="K25">
        <v>358.88</v>
      </c>
      <c r="L25">
        <f>IFERROR(VLOOKUP(A25,'WC Points Key'!A:B,2,FALSE)," ")</f>
        <v>9</v>
      </c>
    </row>
    <row r="26" spans="1:12" x14ac:dyDescent="0.25">
      <c r="L26" t="str">
        <f>IFERROR(VLOOKUP(A26,'WC Points Key'!A:B,2,FALSE)," ")</f>
        <v xml:space="preserve"> </v>
      </c>
    </row>
    <row r="27" spans="1:12" x14ac:dyDescent="0.25">
      <c r="L27" t="str">
        <f>IFERROR(VLOOKUP(A27,'WC Points Key'!A:B,2,FALSE)," ")</f>
        <v xml:space="preserve"> </v>
      </c>
    </row>
    <row r="28" spans="1:12" x14ac:dyDescent="0.25">
      <c r="A28" t="s">
        <v>29</v>
      </c>
      <c r="L28" t="str">
        <f>IFERROR(VLOOKUP(A28,'WC Points Key'!A:B,2,FALSE)," ")</f>
        <v xml:space="preserve"> </v>
      </c>
    </row>
    <row r="29" spans="1:12" x14ac:dyDescent="0.25">
      <c r="A29">
        <v>1</v>
      </c>
      <c r="B29">
        <v>28</v>
      </c>
      <c r="C29">
        <v>2014072001</v>
      </c>
      <c r="D29" t="s">
        <v>30</v>
      </c>
      <c r="E29">
        <v>2007</v>
      </c>
      <c r="F29" t="s">
        <v>5</v>
      </c>
      <c r="G29" t="s">
        <v>10</v>
      </c>
      <c r="H29" s="1">
        <v>5.3240740740740744E-4</v>
      </c>
      <c r="J29">
        <v>0</v>
      </c>
      <c r="K29">
        <v>89.57</v>
      </c>
      <c r="L29">
        <f>IFERROR(VLOOKUP(A29,'WC Points Key'!A:B,2,FALSE)," ")</f>
        <v>100</v>
      </c>
    </row>
    <row r="30" spans="1:12" x14ac:dyDescent="0.25">
      <c r="A30">
        <v>2</v>
      </c>
      <c r="B30">
        <v>29</v>
      </c>
      <c r="C30">
        <v>2015062976</v>
      </c>
      <c r="D30" t="s">
        <v>31</v>
      </c>
      <c r="E30">
        <v>2007</v>
      </c>
      <c r="F30" t="s">
        <v>5</v>
      </c>
      <c r="G30" t="s">
        <v>10</v>
      </c>
      <c r="H30" s="1">
        <v>5.3587962962962953E-4</v>
      </c>
      <c r="I30" s="1">
        <v>3.472222222222222E-6</v>
      </c>
      <c r="J30">
        <v>4.76</v>
      </c>
      <c r="K30">
        <v>94.33</v>
      </c>
      <c r="L30">
        <f>IFERROR(VLOOKUP(A30,'WC Points Key'!A:B,2,FALSE)," ")</f>
        <v>80</v>
      </c>
    </row>
    <row r="31" spans="1:12" x14ac:dyDescent="0.25">
      <c r="A31">
        <v>3</v>
      </c>
      <c r="B31">
        <v>37</v>
      </c>
      <c r="C31">
        <v>2016071158</v>
      </c>
      <c r="D31" t="s">
        <v>32</v>
      </c>
      <c r="E31">
        <v>2006</v>
      </c>
      <c r="F31" t="s">
        <v>2</v>
      </c>
      <c r="G31" t="s">
        <v>10</v>
      </c>
      <c r="H31" s="1">
        <v>5.5995370370370368E-4</v>
      </c>
      <c r="I31" s="1">
        <v>2.7546296296296292E-5</v>
      </c>
      <c r="J31">
        <v>37.770000000000003</v>
      </c>
      <c r="K31">
        <v>127.34</v>
      </c>
      <c r="L31">
        <f>IFERROR(VLOOKUP(A31,'WC Points Key'!A:B,2,FALSE)," ")</f>
        <v>60</v>
      </c>
    </row>
    <row r="32" spans="1:12" x14ac:dyDescent="0.25">
      <c r="A32">
        <v>4</v>
      </c>
      <c r="B32">
        <v>33</v>
      </c>
      <c r="C32">
        <v>2015063004</v>
      </c>
      <c r="D32" t="s">
        <v>33</v>
      </c>
      <c r="E32">
        <v>2007</v>
      </c>
      <c r="F32" t="s">
        <v>7</v>
      </c>
      <c r="G32" t="s">
        <v>7</v>
      </c>
      <c r="H32" s="1">
        <v>5.9305555555555555E-4</v>
      </c>
      <c r="I32" s="1">
        <v>6.0648148148148154E-5</v>
      </c>
      <c r="J32">
        <v>83.16</v>
      </c>
      <c r="K32">
        <v>172.73</v>
      </c>
      <c r="L32">
        <f>IFERROR(VLOOKUP(A32,'WC Points Key'!A:B,2,FALSE)," ")</f>
        <v>50</v>
      </c>
    </row>
    <row r="33" spans="1:12" x14ac:dyDescent="0.25">
      <c r="A33">
        <v>5</v>
      </c>
      <c r="B33">
        <v>36</v>
      </c>
      <c r="C33">
        <v>2018050263</v>
      </c>
      <c r="D33" t="s">
        <v>34</v>
      </c>
      <c r="E33">
        <v>2006</v>
      </c>
      <c r="F33" t="s">
        <v>35</v>
      </c>
      <c r="G33" t="s">
        <v>7</v>
      </c>
      <c r="H33" s="1">
        <v>6.1006944444444444E-4</v>
      </c>
      <c r="I33" s="1">
        <v>7.7662037037037028E-5</v>
      </c>
      <c r="J33">
        <v>106.48</v>
      </c>
      <c r="K33">
        <v>196.05</v>
      </c>
      <c r="L33">
        <f>IFERROR(VLOOKUP(A33,'WC Points Key'!A:B,2,FALSE)," ")</f>
        <v>45</v>
      </c>
    </row>
    <row r="34" spans="1:12" x14ac:dyDescent="0.25">
      <c r="A34">
        <v>6</v>
      </c>
      <c r="B34">
        <v>34</v>
      </c>
      <c r="C34">
        <v>2017063989</v>
      </c>
      <c r="D34" t="s">
        <v>36</v>
      </c>
      <c r="E34">
        <v>2007</v>
      </c>
      <c r="F34" t="s">
        <v>20</v>
      </c>
      <c r="G34" t="s">
        <v>3</v>
      </c>
      <c r="H34" s="1">
        <v>6.3900462962962967E-4</v>
      </c>
      <c r="I34" s="1">
        <v>1.0659722222222224E-4</v>
      </c>
      <c r="J34">
        <v>146.16</v>
      </c>
      <c r="K34">
        <v>235.73</v>
      </c>
      <c r="L34">
        <f>IFERROR(VLOOKUP(A34,'WC Points Key'!A:B,2,FALSE)," ")</f>
        <v>40</v>
      </c>
    </row>
    <row r="35" spans="1:12" x14ac:dyDescent="0.25">
      <c r="A35">
        <v>7</v>
      </c>
      <c r="B35">
        <v>30</v>
      </c>
      <c r="C35">
        <v>2017090145</v>
      </c>
      <c r="D35" t="s">
        <v>37</v>
      </c>
      <c r="E35">
        <v>2007</v>
      </c>
      <c r="F35" t="s">
        <v>35</v>
      </c>
      <c r="G35" t="s">
        <v>7</v>
      </c>
      <c r="H35" s="1">
        <v>6.4247685185185176E-4</v>
      </c>
      <c r="I35" s="1">
        <v>1.1006944444444444E-4</v>
      </c>
      <c r="J35">
        <v>150.91999999999999</v>
      </c>
      <c r="K35">
        <v>240.49</v>
      </c>
      <c r="L35">
        <f>IFERROR(VLOOKUP(A35,'WC Points Key'!A:B,2,FALSE)," ")</f>
        <v>36</v>
      </c>
    </row>
    <row r="36" spans="1:12" x14ac:dyDescent="0.25">
      <c r="A36">
        <v>8</v>
      </c>
      <c r="B36">
        <v>39</v>
      </c>
      <c r="C36">
        <v>2016093903</v>
      </c>
      <c r="D36" t="s">
        <v>38</v>
      </c>
      <c r="E36">
        <v>2007</v>
      </c>
      <c r="F36" t="s">
        <v>39</v>
      </c>
      <c r="G36" t="s">
        <v>3</v>
      </c>
      <c r="H36" s="1">
        <v>6.4444444444444445E-4</v>
      </c>
      <c r="I36" s="1">
        <v>1.1203703703703702E-4</v>
      </c>
      <c r="J36">
        <v>153.62</v>
      </c>
      <c r="K36">
        <v>243.19</v>
      </c>
      <c r="L36">
        <f>IFERROR(VLOOKUP(A36,'WC Points Key'!A:B,2,FALSE)," ")</f>
        <v>32</v>
      </c>
    </row>
    <row r="37" spans="1:12" x14ac:dyDescent="0.25">
      <c r="A37">
        <v>9</v>
      </c>
      <c r="B37">
        <v>31</v>
      </c>
      <c r="C37">
        <v>1019060858</v>
      </c>
      <c r="D37" t="s">
        <v>40</v>
      </c>
      <c r="E37">
        <v>2007</v>
      </c>
      <c r="F37" t="s">
        <v>20</v>
      </c>
      <c r="G37" t="s">
        <v>3</v>
      </c>
      <c r="H37" s="1">
        <v>6.7071759259259265E-4</v>
      </c>
      <c r="I37" s="1">
        <v>1.3831018518518519E-4</v>
      </c>
      <c r="J37">
        <v>189.64</v>
      </c>
      <c r="K37">
        <v>279.20999999999998</v>
      </c>
      <c r="L37">
        <f>IFERROR(VLOOKUP(A37,'WC Points Key'!A:B,2,FALSE)," ")</f>
        <v>29</v>
      </c>
    </row>
    <row r="38" spans="1:12" x14ac:dyDescent="0.25">
      <c r="A38">
        <v>10</v>
      </c>
      <c r="B38">
        <v>32</v>
      </c>
      <c r="C38">
        <v>2017090114</v>
      </c>
      <c r="D38" t="s">
        <v>41</v>
      </c>
      <c r="E38">
        <v>2007</v>
      </c>
      <c r="F38" t="s">
        <v>7</v>
      </c>
      <c r="G38" t="s">
        <v>7</v>
      </c>
      <c r="H38" s="1">
        <v>6.8159722222222222E-4</v>
      </c>
      <c r="I38" s="1">
        <v>1.4918981481481483E-4</v>
      </c>
      <c r="J38">
        <v>204.56</v>
      </c>
      <c r="K38">
        <v>294.13</v>
      </c>
      <c r="L38">
        <f>IFERROR(VLOOKUP(A38,'WC Points Key'!A:B,2,FALSE)," ")</f>
        <v>26</v>
      </c>
    </row>
    <row r="39" spans="1:12" x14ac:dyDescent="0.25">
      <c r="A39">
        <v>11</v>
      </c>
      <c r="B39">
        <v>35</v>
      </c>
      <c r="C39">
        <v>2016081227</v>
      </c>
      <c r="D39" t="s">
        <v>42</v>
      </c>
      <c r="E39">
        <v>2007</v>
      </c>
      <c r="F39" t="s">
        <v>5</v>
      </c>
      <c r="G39" t="s">
        <v>10</v>
      </c>
      <c r="H39" s="1">
        <v>6.8217592592592592E-4</v>
      </c>
      <c r="I39" s="1">
        <v>1.4976851851851851E-4</v>
      </c>
      <c r="J39">
        <v>205.35</v>
      </c>
      <c r="K39">
        <v>294.92</v>
      </c>
      <c r="L39">
        <f>IFERROR(VLOOKUP(A39,'WC Points Key'!A:B,2,FALSE)," ")</f>
        <v>24</v>
      </c>
    </row>
    <row r="40" spans="1:12" x14ac:dyDescent="0.25">
      <c r="A40">
        <v>12</v>
      </c>
      <c r="B40">
        <v>40</v>
      </c>
      <c r="C40">
        <v>2019070917</v>
      </c>
      <c r="D40" t="s">
        <v>43</v>
      </c>
      <c r="E40">
        <v>2007</v>
      </c>
      <c r="F40" t="s">
        <v>5</v>
      </c>
      <c r="G40" t="s">
        <v>10</v>
      </c>
      <c r="H40" s="1">
        <v>7.7025462962962952E-4</v>
      </c>
      <c r="I40" s="1">
        <v>2.3784722222222222E-4</v>
      </c>
      <c r="J40">
        <v>326.12</v>
      </c>
      <c r="K40">
        <v>415.69</v>
      </c>
      <c r="L40">
        <f>IFERROR(VLOOKUP(A40,'WC Points Key'!A:B,2,FALSE)," ")</f>
        <v>22</v>
      </c>
    </row>
    <row r="41" spans="1:12" x14ac:dyDescent="0.25">
      <c r="L41" t="str">
        <f>IFERROR(VLOOKUP(A41,'WC Points Key'!A:B,2,FALSE)," ")</f>
        <v xml:space="preserve"> </v>
      </c>
    </row>
    <row r="42" spans="1:12" x14ac:dyDescent="0.25">
      <c r="L42" t="str">
        <f>IFERROR(VLOOKUP(A42,'WC Points Key'!A:B,2,FALSE)," ")</f>
        <v xml:space="preserve"> </v>
      </c>
    </row>
    <row r="43" spans="1:12" x14ac:dyDescent="0.25">
      <c r="A43" t="s">
        <v>44</v>
      </c>
      <c r="L43" t="str">
        <f>IFERROR(VLOOKUP(A43,'WC Points Key'!A:B,2,FALSE)," ")</f>
        <v xml:space="preserve"> </v>
      </c>
    </row>
    <row r="44" spans="1:12" x14ac:dyDescent="0.25">
      <c r="A44">
        <v>1</v>
      </c>
      <c r="B44">
        <v>45</v>
      </c>
      <c r="C44">
        <v>2016071192</v>
      </c>
      <c r="D44" t="s">
        <v>45</v>
      </c>
      <c r="E44">
        <v>2008</v>
      </c>
      <c r="F44" t="s">
        <v>7</v>
      </c>
      <c r="G44" t="s">
        <v>7</v>
      </c>
      <c r="H44" s="1">
        <v>5.3587962962962953E-4</v>
      </c>
      <c r="J44">
        <v>25.12</v>
      </c>
      <c r="K44">
        <v>135.04</v>
      </c>
      <c r="L44">
        <f>IFERROR(VLOOKUP(A44,'WC Points Key'!A:B,2,FALSE)," ")</f>
        <v>100</v>
      </c>
    </row>
    <row r="45" spans="1:12" x14ac:dyDescent="0.25">
      <c r="A45">
        <v>2</v>
      </c>
      <c r="B45">
        <v>50</v>
      </c>
      <c r="C45">
        <v>2015042947</v>
      </c>
      <c r="D45" t="s">
        <v>46</v>
      </c>
      <c r="E45">
        <v>2009</v>
      </c>
      <c r="F45" t="s">
        <v>5</v>
      </c>
      <c r="G45" t="s">
        <v>10</v>
      </c>
      <c r="H45" s="1">
        <v>5.9027777777777778E-4</v>
      </c>
      <c r="I45" s="1">
        <v>5.4398148148148151E-5</v>
      </c>
      <c r="J45">
        <v>101.77</v>
      </c>
      <c r="K45">
        <v>211.69</v>
      </c>
      <c r="L45">
        <f>IFERROR(VLOOKUP(A45,'WC Points Key'!A:B,2,FALSE)," ")</f>
        <v>80</v>
      </c>
    </row>
    <row r="46" spans="1:12" x14ac:dyDescent="0.25">
      <c r="A46">
        <v>3</v>
      </c>
      <c r="B46">
        <v>44</v>
      </c>
      <c r="C46">
        <v>2013091491</v>
      </c>
      <c r="D46" t="s">
        <v>47</v>
      </c>
      <c r="E46">
        <v>2008</v>
      </c>
      <c r="F46" t="s">
        <v>5</v>
      </c>
      <c r="G46" t="s">
        <v>10</v>
      </c>
      <c r="H46" s="1">
        <v>5.9212962962962962E-4</v>
      </c>
      <c r="I46" s="1">
        <v>5.6250000000000005E-5</v>
      </c>
      <c r="J46">
        <v>104.38</v>
      </c>
      <c r="K46">
        <v>214.3</v>
      </c>
      <c r="L46">
        <f>IFERROR(VLOOKUP(A46,'WC Points Key'!A:B,2,FALSE)," ")</f>
        <v>60</v>
      </c>
    </row>
    <row r="47" spans="1:12" x14ac:dyDescent="0.25">
      <c r="A47">
        <v>4</v>
      </c>
      <c r="B47">
        <v>46</v>
      </c>
      <c r="C47">
        <v>2019050822</v>
      </c>
      <c r="D47" t="s">
        <v>48</v>
      </c>
      <c r="E47">
        <v>2009</v>
      </c>
      <c r="F47" t="s">
        <v>7</v>
      </c>
      <c r="G47" t="s">
        <v>7</v>
      </c>
      <c r="H47" s="1">
        <v>5.9398148148148147E-4</v>
      </c>
      <c r="I47" s="1">
        <v>5.8101851851851846E-5</v>
      </c>
      <c r="J47">
        <v>106.99</v>
      </c>
      <c r="K47">
        <v>216.91</v>
      </c>
      <c r="L47">
        <f>IFERROR(VLOOKUP(A47,'WC Points Key'!A:B,2,FALSE)," ")</f>
        <v>50</v>
      </c>
    </row>
    <row r="48" spans="1:12" x14ac:dyDescent="0.25">
      <c r="A48">
        <v>5</v>
      </c>
      <c r="B48">
        <v>42</v>
      </c>
      <c r="C48">
        <v>2017090128</v>
      </c>
      <c r="D48" t="s">
        <v>49</v>
      </c>
      <c r="E48">
        <v>2008</v>
      </c>
      <c r="F48" t="s">
        <v>5</v>
      </c>
      <c r="G48" t="s">
        <v>10</v>
      </c>
      <c r="H48" s="1">
        <v>6.1932870370370364E-4</v>
      </c>
      <c r="I48" s="1">
        <v>8.3449074074074071E-5</v>
      </c>
      <c r="J48">
        <v>142.71</v>
      </c>
      <c r="K48">
        <v>252.63</v>
      </c>
      <c r="L48">
        <f>IFERROR(VLOOKUP(A48,'WC Points Key'!A:B,2,FALSE)," ")</f>
        <v>45</v>
      </c>
    </row>
    <row r="49" spans="1:12" x14ac:dyDescent="0.25">
      <c r="A49">
        <v>6</v>
      </c>
      <c r="B49">
        <v>49</v>
      </c>
      <c r="C49">
        <v>2015042950</v>
      </c>
      <c r="D49" t="s">
        <v>50</v>
      </c>
      <c r="E49">
        <v>2009</v>
      </c>
      <c r="F49" t="s">
        <v>7</v>
      </c>
      <c r="G49" t="s">
        <v>7</v>
      </c>
      <c r="H49" s="1">
        <v>6.2025462962962967E-4</v>
      </c>
      <c r="I49" s="1">
        <v>8.4374999999999991E-5</v>
      </c>
      <c r="J49">
        <v>144.01</v>
      </c>
      <c r="K49">
        <v>253.93</v>
      </c>
      <c r="L49">
        <f>IFERROR(VLOOKUP(A49,'WC Points Key'!A:B,2,FALSE)," ")</f>
        <v>40</v>
      </c>
    </row>
    <row r="50" spans="1:12" x14ac:dyDescent="0.25">
      <c r="A50">
        <v>7</v>
      </c>
      <c r="B50">
        <v>41</v>
      </c>
      <c r="C50">
        <v>2016061161</v>
      </c>
      <c r="D50" t="s">
        <v>51</v>
      </c>
      <c r="E50">
        <v>2008</v>
      </c>
      <c r="F50" t="s">
        <v>20</v>
      </c>
      <c r="G50" t="s">
        <v>3</v>
      </c>
      <c r="H50" s="1">
        <v>6.2928240740740739E-4</v>
      </c>
      <c r="I50" s="1">
        <v>9.3402777777777795E-5</v>
      </c>
      <c r="J50">
        <v>156.72999999999999</v>
      </c>
      <c r="K50">
        <v>266.64999999999998</v>
      </c>
      <c r="L50">
        <f>IFERROR(VLOOKUP(A50,'WC Points Key'!A:B,2,FALSE)," ")</f>
        <v>36</v>
      </c>
    </row>
    <row r="51" spans="1:12" x14ac:dyDescent="0.25">
      <c r="A51">
        <v>8</v>
      </c>
      <c r="B51">
        <v>51</v>
      </c>
      <c r="C51">
        <v>2017071881</v>
      </c>
      <c r="D51" t="s">
        <v>52</v>
      </c>
      <c r="E51">
        <v>2009</v>
      </c>
      <c r="F51" t="s">
        <v>7</v>
      </c>
      <c r="G51" t="s">
        <v>7</v>
      </c>
      <c r="H51" s="1">
        <v>6.7627314814814818E-4</v>
      </c>
      <c r="I51" s="1">
        <v>1.4039351851851854E-4</v>
      </c>
      <c r="J51">
        <v>222.95</v>
      </c>
      <c r="K51">
        <v>332.87</v>
      </c>
      <c r="L51">
        <f>IFERROR(VLOOKUP(A51,'WC Points Key'!A:B,2,FALSE)," ")</f>
        <v>32</v>
      </c>
    </row>
    <row r="52" spans="1:12" x14ac:dyDescent="0.25">
      <c r="A52">
        <v>9</v>
      </c>
      <c r="B52">
        <v>43</v>
      </c>
      <c r="C52">
        <v>2017071836</v>
      </c>
      <c r="D52" t="s">
        <v>53</v>
      </c>
      <c r="E52">
        <v>2008</v>
      </c>
      <c r="F52" t="s">
        <v>2</v>
      </c>
      <c r="G52" t="s">
        <v>54</v>
      </c>
      <c r="H52" s="1">
        <v>7.2349537037037044E-4</v>
      </c>
      <c r="I52" s="1">
        <v>1.8761574074074072E-4</v>
      </c>
      <c r="J52">
        <v>289.49</v>
      </c>
      <c r="K52">
        <v>399.41</v>
      </c>
      <c r="L52">
        <f>IFERROR(VLOOKUP(A52,'WC Points Key'!A:B,2,FALSE)," ")</f>
        <v>29</v>
      </c>
    </row>
    <row r="53" spans="1:12" x14ac:dyDescent="0.25">
      <c r="L53" t="str">
        <f>IFERROR(VLOOKUP(A53,'WC Points Key'!A:B,2,FALSE)," ")</f>
        <v xml:space="preserve"> </v>
      </c>
    </row>
    <row r="54" spans="1:12" x14ac:dyDescent="0.25">
      <c r="L54" t="str">
        <f>IFERROR(VLOOKUP(A54,'WC Points Key'!A:B,2,FALSE)," ")</f>
        <v xml:space="preserve"> </v>
      </c>
    </row>
    <row r="55" spans="1:12" x14ac:dyDescent="0.25">
      <c r="A55" t="s">
        <v>55</v>
      </c>
      <c r="L55" t="str">
        <f>IFERROR(VLOOKUP(A55,'WC Points Key'!A:B,2,FALSE)," ")</f>
        <v xml:space="preserve"> </v>
      </c>
    </row>
    <row r="56" spans="1:12" x14ac:dyDescent="0.25">
      <c r="A56">
        <v>1</v>
      </c>
      <c r="B56">
        <v>56</v>
      </c>
      <c r="C56">
        <v>201307790</v>
      </c>
      <c r="D56" t="s">
        <v>56</v>
      </c>
      <c r="E56">
        <v>2007</v>
      </c>
      <c r="F56" t="s">
        <v>5</v>
      </c>
      <c r="G56" t="s">
        <v>10</v>
      </c>
      <c r="H56" s="1">
        <v>5.1805555555555557E-4</v>
      </c>
      <c r="J56">
        <v>0</v>
      </c>
      <c r="K56">
        <v>109.92</v>
      </c>
      <c r="L56">
        <f>IFERROR(VLOOKUP(A56,'WC Points Key'!A:B,2,FALSE)," ")</f>
        <v>100</v>
      </c>
    </row>
    <row r="57" spans="1:12" x14ac:dyDescent="0.25">
      <c r="A57">
        <v>2</v>
      </c>
      <c r="B57">
        <v>59</v>
      </c>
      <c r="C57">
        <v>201307850</v>
      </c>
      <c r="D57" t="s">
        <v>57</v>
      </c>
      <c r="E57">
        <v>2007</v>
      </c>
      <c r="F57" t="s">
        <v>7</v>
      </c>
      <c r="G57" t="s">
        <v>7</v>
      </c>
      <c r="H57" s="1">
        <v>5.241898148148149E-4</v>
      </c>
      <c r="I57" s="1">
        <v>6.1342592592592594E-6</v>
      </c>
      <c r="J57">
        <v>8.64</v>
      </c>
      <c r="K57">
        <v>118.56</v>
      </c>
      <c r="L57">
        <f>IFERROR(VLOOKUP(A57,'WC Points Key'!A:B,2,FALSE)," ")</f>
        <v>80</v>
      </c>
    </row>
    <row r="58" spans="1:12" x14ac:dyDescent="0.25">
      <c r="A58">
        <v>3</v>
      </c>
      <c r="B58">
        <v>57</v>
      </c>
      <c r="C58">
        <v>201306500</v>
      </c>
      <c r="D58" t="s">
        <v>58</v>
      </c>
      <c r="E58">
        <v>2006</v>
      </c>
      <c r="F58" t="s">
        <v>59</v>
      </c>
      <c r="G58" t="s">
        <v>7</v>
      </c>
      <c r="H58" s="1">
        <v>5.3032407407407412E-4</v>
      </c>
      <c r="I58" s="1">
        <v>1.2268518518518519E-5</v>
      </c>
      <c r="J58">
        <v>17.29</v>
      </c>
      <c r="K58">
        <v>127.21</v>
      </c>
      <c r="L58">
        <f>IFERROR(VLOOKUP(A58,'WC Points Key'!A:B,2,FALSE)," ")</f>
        <v>60</v>
      </c>
    </row>
    <row r="59" spans="1:12" x14ac:dyDescent="0.25">
      <c r="A59">
        <v>4</v>
      </c>
      <c r="B59">
        <v>58</v>
      </c>
      <c r="C59">
        <v>2016093916</v>
      </c>
      <c r="D59" t="s">
        <v>60</v>
      </c>
      <c r="E59">
        <v>2007</v>
      </c>
      <c r="F59" t="s">
        <v>7</v>
      </c>
      <c r="G59" t="s">
        <v>7</v>
      </c>
      <c r="H59" s="1">
        <v>5.4745370370370375E-4</v>
      </c>
      <c r="I59" s="1">
        <v>2.9398148148148146E-5</v>
      </c>
      <c r="J59">
        <v>41.43</v>
      </c>
      <c r="K59">
        <v>151.35</v>
      </c>
      <c r="L59">
        <f>IFERROR(VLOOKUP(A59,'WC Points Key'!A:B,2,FALSE)," ")</f>
        <v>50</v>
      </c>
    </row>
    <row r="60" spans="1:12" x14ac:dyDescent="0.25">
      <c r="A60">
        <v>5</v>
      </c>
      <c r="B60">
        <v>55</v>
      </c>
      <c r="C60">
        <v>201307661</v>
      </c>
      <c r="D60" t="s">
        <v>61</v>
      </c>
      <c r="E60">
        <v>2007</v>
      </c>
      <c r="F60" t="s">
        <v>62</v>
      </c>
      <c r="G60" t="s">
        <v>10</v>
      </c>
      <c r="H60" s="1">
        <v>5.4907407407407411E-4</v>
      </c>
      <c r="I60" s="1">
        <v>3.1018518518518521E-5</v>
      </c>
      <c r="J60">
        <v>43.71</v>
      </c>
      <c r="K60">
        <v>153.63</v>
      </c>
      <c r="L60">
        <f>IFERROR(VLOOKUP(A60,'WC Points Key'!A:B,2,FALSE)," ")</f>
        <v>45</v>
      </c>
    </row>
    <row r="61" spans="1:12" x14ac:dyDescent="0.25">
      <c r="A61">
        <v>6</v>
      </c>
      <c r="B61">
        <v>68</v>
      </c>
      <c r="C61">
        <v>2017090153</v>
      </c>
      <c r="D61" t="s">
        <v>63</v>
      </c>
      <c r="E61">
        <v>2006</v>
      </c>
      <c r="F61" t="s">
        <v>5</v>
      </c>
      <c r="G61" t="s">
        <v>3</v>
      </c>
      <c r="H61" s="1">
        <v>5.7361111111111122E-4</v>
      </c>
      <c r="I61" s="1">
        <v>5.5555555555555551E-5</v>
      </c>
      <c r="J61">
        <v>78.28</v>
      </c>
      <c r="K61">
        <v>188.2</v>
      </c>
      <c r="L61">
        <f>IFERROR(VLOOKUP(A61,'WC Points Key'!A:B,2,FALSE)," ")</f>
        <v>40</v>
      </c>
    </row>
    <row r="62" spans="1:12" x14ac:dyDescent="0.25">
      <c r="A62">
        <v>7</v>
      </c>
      <c r="B62">
        <v>65</v>
      </c>
      <c r="C62">
        <v>2014102669</v>
      </c>
      <c r="D62" t="s">
        <v>64</v>
      </c>
      <c r="E62">
        <v>2006</v>
      </c>
      <c r="F62" t="s">
        <v>20</v>
      </c>
      <c r="G62" t="s">
        <v>3</v>
      </c>
      <c r="H62" s="1">
        <v>5.7569444444444454E-4</v>
      </c>
      <c r="I62" s="1">
        <v>5.7638888888888892E-5</v>
      </c>
      <c r="J62">
        <v>81.22</v>
      </c>
      <c r="K62">
        <v>191.14</v>
      </c>
      <c r="L62">
        <f>IFERROR(VLOOKUP(A62,'WC Points Key'!A:B,2,FALSE)," ")</f>
        <v>36</v>
      </c>
    </row>
    <row r="63" spans="1:12" x14ac:dyDescent="0.25">
      <c r="A63">
        <v>8</v>
      </c>
      <c r="B63">
        <v>64</v>
      </c>
      <c r="C63">
        <v>2018080477</v>
      </c>
      <c r="D63" t="s">
        <v>65</v>
      </c>
      <c r="E63">
        <v>2006</v>
      </c>
      <c r="F63" t="s">
        <v>5</v>
      </c>
      <c r="G63" t="s">
        <v>10</v>
      </c>
      <c r="H63" s="1">
        <v>6.1087962962962973E-4</v>
      </c>
      <c r="I63" s="1">
        <v>9.2824074074074068E-5</v>
      </c>
      <c r="J63">
        <v>130.80000000000001</v>
      </c>
      <c r="K63">
        <v>240.72</v>
      </c>
      <c r="L63">
        <f>IFERROR(VLOOKUP(A63,'WC Points Key'!A:B,2,FALSE)," ")</f>
        <v>32</v>
      </c>
    </row>
    <row r="64" spans="1:12" x14ac:dyDescent="0.25">
      <c r="A64">
        <v>9</v>
      </c>
      <c r="B64">
        <v>54</v>
      </c>
      <c r="C64">
        <v>2017090120</v>
      </c>
      <c r="D64" t="s">
        <v>66</v>
      </c>
      <c r="E64">
        <v>2007</v>
      </c>
      <c r="F64" t="s">
        <v>2</v>
      </c>
      <c r="G64" t="s">
        <v>54</v>
      </c>
      <c r="H64" s="1">
        <v>6.1643518518518514E-4</v>
      </c>
      <c r="I64" s="1">
        <v>9.8379629629629631E-5</v>
      </c>
      <c r="J64">
        <v>138.63</v>
      </c>
      <c r="K64">
        <v>248.55</v>
      </c>
      <c r="L64">
        <f>IFERROR(VLOOKUP(A64,'WC Points Key'!A:B,2,FALSE)," ")</f>
        <v>29</v>
      </c>
    </row>
    <row r="65" spans="1:12" x14ac:dyDescent="0.25">
      <c r="A65">
        <v>10</v>
      </c>
      <c r="B65">
        <v>61</v>
      </c>
      <c r="C65">
        <v>2018060249</v>
      </c>
      <c r="D65" t="s">
        <v>67</v>
      </c>
      <c r="E65">
        <v>2007</v>
      </c>
      <c r="F65" t="s">
        <v>20</v>
      </c>
      <c r="G65" t="s">
        <v>3</v>
      </c>
      <c r="H65" s="1">
        <v>6.2002314814814819E-4</v>
      </c>
      <c r="I65" s="1">
        <v>1.0196759259259261E-4</v>
      </c>
      <c r="J65">
        <v>143.68</v>
      </c>
      <c r="K65">
        <v>253.6</v>
      </c>
      <c r="L65">
        <f>IFERROR(VLOOKUP(A65,'WC Points Key'!A:B,2,FALSE)," ")</f>
        <v>26</v>
      </c>
    </row>
    <row r="66" spans="1:12" x14ac:dyDescent="0.25">
      <c r="A66">
        <v>11</v>
      </c>
      <c r="B66">
        <v>63</v>
      </c>
      <c r="C66">
        <v>2018050242</v>
      </c>
      <c r="D66" t="s">
        <v>68</v>
      </c>
      <c r="E66">
        <v>2006</v>
      </c>
      <c r="F66" t="s">
        <v>39</v>
      </c>
      <c r="G66" t="s">
        <v>3</v>
      </c>
      <c r="H66" s="1">
        <v>6.2430555555555546E-4</v>
      </c>
      <c r="I66" s="1">
        <v>1.0624999999999999E-4</v>
      </c>
      <c r="J66">
        <v>149.72</v>
      </c>
      <c r="K66">
        <v>259.64</v>
      </c>
      <c r="L66">
        <f>IFERROR(VLOOKUP(A66,'WC Points Key'!A:B,2,FALSE)," ")</f>
        <v>24</v>
      </c>
    </row>
    <row r="67" spans="1:12" x14ac:dyDescent="0.25">
      <c r="L67" t="str">
        <f>IFERROR(VLOOKUP(A67,'WC Points Key'!A:B,2,FALSE)," ")</f>
        <v xml:space="preserve"> </v>
      </c>
    </row>
    <row r="68" spans="1:12" x14ac:dyDescent="0.25">
      <c r="L68" t="str">
        <f>IFERROR(VLOOKUP(A68,'WC Points Key'!A:B,2,FALSE)," ")</f>
        <v xml:space="preserve"> </v>
      </c>
    </row>
    <row r="69" spans="1:12" x14ac:dyDescent="0.25">
      <c r="A69" t="s">
        <v>69</v>
      </c>
      <c r="L69" t="str">
        <f>IFERROR(VLOOKUP(A69,'WC Points Key'!A:B,2,FALSE)," ")</f>
        <v xml:space="preserve"> </v>
      </c>
    </row>
    <row r="70" spans="1:12" x14ac:dyDescent="0.25">
      <c r="L70" t="str">
        <f>IFERROR(VLOOKUP(A70,'WC Points Key'!A:B,2,FALSE)," ")</f>
        <v xml:space="preserve"> </v>
      </c>
    </row>
    <row r="71" spans="1:12" x14ac:dyDescent="0.25">
      <c r="A71" t="s">
        <v>70</v>
      </c>
      <c r="L71" t="str">
        <f>IFERROR(VLOOKUP(A71,'WC Points Key'!A:B,2,FALSE)," ")</f>
        <v xml:space="preserve"> </v>
      </c>
    </row>
    <row r="72" spans="1:12" x14ac:dyDescent="0.25">
      <c r="B72">
        <v>47</v>
      </c>
      <c r="C72">
        <v>2018070327</v>
      </c>
      <c r="D72" t="s">
        <v>71</v>
      </c>
      <c r="E72">
        <v>2008</v>
      </c>
      <c r="F72" t="s">
        <v>7</v>
      </c>
      <c r="G72" t="s">
        <v>7</v>
      </c>
      <c r="L72" t="str">
        <f>IFERROR(VLOOKUP(A72,'WC Points Key'!A:B,2,FALSE)," ")</f>
        <v xml:space="preserve"> </v>
      </c>
    </row>
    <row r="73" spans="1:12" x14ac:dyDescent="0.25">
      <c r="B73">
        <v>53</v>
      </c>
      <c r="C73">
        <v>2016371155</v>
      </c>
      <c r="D73" t="s">
        <v>72</v>
      </c>
      <c r="E73">
        <v>2009</v>
      </c>
      <c r="F73" t="s">
        <v>20</v>
      </c>
      <c r="G73" t="s">
        <v>7</v>
      </c>
      <c r="L73" t="str">
        <f>IFERROR(VLOOKUP(A73,'WC Points Key'!A:B,2,FALSE)," ")</f>
        <v xml:space="preserve"> </v>
      </c>
    </row>
    <row r="74" spans="1:12" x14ac:dyDescent="0.25">
      <c r="L74" t="str">
        <f>IFERROR(VLOOKUP(A74,'WC Points Key'!A:B,2,FALSE)," ")</f>
        <v xml:space="preserve"> </v>
      </c>
    </row>
    <row r="75" spans="1:12" x14ac:dyDescent="0.25">
      <c r="L75" t="str">
        <f>IFERROR(VLOOKUP(A75,'WC Points Key'!A:B,2,FALSE)," ")</f>
        <v xml:space="preserve"> </v>
      </c>
    </row>
    <row r="76" spans="1:12" x14ac:dyDescent="0.25">
      <c r="A76" t="s">
        <v>73</v>
      </c>
      <c r="L76" t="str">
        <f>IFERROR(VLOOKUP(A76,'WC Points Key'!A:B,2,FALSE)," ")</f>
        <v xml:space="preserve"> </v>
      </c>
    </row>
    <row r="77" spans="1:12" x14ac:dyDescent="0.25">
      <c r="B77">
        <v>1</v>
      </c>
      <c r="C77">
        <v>2018070439</v>
      </c>
      <c r="D77" t="s">
        <v>74</v>
      </c>
      <c r="E77">
        <v>2008</v>
      </c>
      <c r="F77" t="s">
        <v>2</v>
      </c>
      <c r="G77" t="s">
        <v>54</v>
      </c>
      <c r="L77" t="str">
        <f>IFERROR(VLOOKUP(A77,'WC Points Key'!A:B,2,FALSE)," ")</f>
        <v xml:space="preserve"> </v>
      </c>
    </row>
    <row r="78" spans="1:12" x14ac:dyDescent="0.25">
      <c r="B78">
        <v>8</v>
      </c>
      <c r="C78">
        <v>2015073228</v>
      </c>
      <c r="D78" t="s">
        <v>75</v>
      </c>
      <c r="E78">
        <v>2008</v>
      </c>
      <c r="F78" t="s">
        <v>7</v>
      </c>
      <c r="G78" t="s">
        <v>7</v>
      </c>
      <c r="L78" t="str">
        <f>IFERROR(VLOOKUP(A78,'WC Points Key'!A:B,2,FALSE)," ")</f>
        <v xml:space="preserve"> </v>
      </c>
    </row>
    <row r="79" spans="1:12" x14ac:dyDescent="0.25">
      <c r="B79">
        <v>38</v>
      </c>
      <c r="C79">
        <v>2015063021</v>
      </c>
      <c r="D79" t="s">
        <v>76</v>
      </c>
      <c r="E79">
        <v>2007</v>
      </c>
      <c r="F79" t="s">
        <v>39</v>
      </c>
      <c r="G79" t="s">
        <v>3</v>
      </c>
      <c r="L79" t="str">
        <f>IFERROR(VLOOKUP(A79,'WC Points Key'!A:B,2,FALSE)," ")</f>
        <v xml:space="preserve"> </v>
      </c>
    </row>
    <row r="80" spans="1:12" x14ac:dyDescent="0.25">
      <c r="B80">
        <v>48</v>
      </c>
      <c r="C80">
        <v>2015083495</v>
      </c>
      <c r="D80" t="s">
        <v>77</v>
      </c>
      <c r="E80">
        <v>2008</v>
      </c>
      <c r="F80" t="s">
        <v>7</v>
      </c>
      <c r="G80" t="s">
        <v>7</v>
      </c>
      <c r="L80" t="str">
        <f>IFERROR(VLOOKUP(A80,'WC Points Key'!A:B,2,FALSE)," ")</f>
        <v xml:space="preserve"> </v>
      </c>
    </row>
    <row r="81" spans="1:12" x14ac:dyDescent="0.25">
      <c r="B81">
        <v>52</v>
      </c>
      <c r="C81">
        <v>2018070374</v>
      </c>
      <c r="D81" t="s">
        <v>78</v>
      </c>
      <c r="E81">
        <v>2009</v>
      </c>
      <c r="F81" t="s">
        <v>2</v>
      </c>
      <c r="G81" t="s">
        <v>54</v>
      </c>
      <c r="L81" t="str">
        <f>IFERROR(VLOOKUP(A81,'WC Points Key'!A:B,2,FALSE)," ")</f>
        <v xml:space="preserve"> </v>
      </c>
    </row>
    <row r="82" spans="1:12" x14ac:dyDescent="0.25">
      <c r="B82">
        <v>60</v>
      </c>
      <c r="C82">
        <v>2020071621</v>
      </c>
      <c r="D82" t="s">
        <v>79</v>
      </c>
      <c r="E82">
        <v>2006</v>
      </c>
      <c r="F82" t="s">
        <v>5</v>
      </c>
      <c r="G82" t="s">
        <v>10</v>
      </c>
      <c r="L82" t="str">
        <f>IFERROR(VLOOKUP(A82,'WC Points Key'!A:B,2,FALSE)," ")</f>
        <v xml:space="preserve"> </v>
      </c>
    </row>
    <row r="83" spans="1:12" x14ac:dyDescent="0.25">
      <c r="B83">
        <v>62</v>
      </c>
      <c r="C83">
        <v>2016071183</v>
      </c>
      <c r="D83" t="s">
        <v>80</v>
      </c>
      <c r="E83">
        <v>2006</v>
      </c>
      <c r="F83" t="s">
        <v>7</v>
      </c>
      <c r="G83" t="s">
        <v>7</v>
      </c>
      <c r="L83" t="str">
        <f>IFERROR(VLOOKUP(A83,'WC Points Key'!A:B,2,FALSE)," ")</f>
        <v xml:space="preserve"> </v>
      </c>
    </row>
    <row r="84" spans="1:12" x14ac:dyDescent="0.25">
      <c r="B84">
        <v>66</v>
      </c>
      <c r="C84">
        <v>2017033958</v>
      </c>
      <c r="D84" t="s">
        <v>81</v>
      </c>
      <c r="E84">
        <v>2006</v>
      </c>
      <c r="F84" t="s">
        <v>39</v>
      </c>
      <c r="G84" t="s">
        <v>3</v>
      </c>
      <c r="L84" t="str">
        <f>IFERROR(VLOOKUP(A84,'WC Points Key'!A:B,2,FALSE)," ")</f>
        <v xml:space="preserve"> </v>
      </c>
    </row>
    <row r="85" spans="1:12" x14ac:dyDescent="0.25">
      <c r="B85">
        <v>67</v>
      </c>
      <c r="C85">
        <v>201307843</v>
      </c>
      <c r="D85" t="s">
        <v>82</v>
      </c>
      <c r="E85">
        <v>2007</v>
      </c>
      <c r="F85" t="s">
        <v>7</v>
      </c>
      <c r="G85" t="s">
        <v>7</v>
      </c>
      <c r="L85" t="str">
        <f>IFERROR(VLOOKUP(A85,'WC Points Key'!A:B,2,FALSE)," ")</f>
        <v xml:space="preserve"> </v>
      </c>
    </row>
    <row r="86" spans="1:12" x14ac:dyDescent="0.25">
      <c r="B86">
        <v>69</v>
      </c>
      <c r="C86">
        <v>2016052215</v>
      </c>
      <c r="D86" t="s">
        <v>83</v>
      </c>
      <c r="E86">
        <v>2005</v>
      </c>
      <c r="F86" t="s">
        <v>39</v>
      </c>
      <c r="G86" t="s">
        <v>3</v>
      </c>
      <c r="L86" t="str">
        <f>IFERROR(VLOOKUP(A86,'WC Points Key'!A:B,2,FALSE)," ")</f>
        <v xml:space="preserve"> </v>
      </c>
    </row>
    <row r="87" spans="1:12" x14ac:dyDescent="0.25">
      <c r="B87">
        <v>70</v>
      </c>
      <c r="C87">
        <v>2020051495</v>
      </c>
      <c r="D87" t="s">
        <v>84</v>
      </c>
      <c r="E87">
        <v>2005</v>
      </c>
      <c r="F87" t="s">
        <v>39</v>
      </c>
      <c r="G87" t="s">
        <v>3</v>
      </c>
      <c r="L87" t="str">
        <f>IFERROR(VLOOKUP(A87,'WC Points Key'!A:B,2,FALSE)," ")</f>
        <v xml:space="preserve"> </v>
      </c>
    </row>
    <row r="88" spans="1:12" x14ac:dyDescent="0.25">
      <c r="L88" t="str">
        <f>IFERROR(VLOOKUP(A88,'WC Points Key'!A:B,2,FALSE)," ")</f>
        <v xml:space="preserve"> </v>
      </c>
    </row>
    <row r="89" spans="1:12" x14ac:dyDescent="0.25">
      <c r="L89" t="str">
        <f>IFERROR(VLOOKUP(A89,'WC Points Key'!A:B,2,FALSE)," ")</f>
        <v xml:space="preserve"> </v>
      </c>
    </row>
    <row r="90" spans="1:12" x14ac:dyDescent="0.25">
      <c r="A90" t="s">
        <v>85</v>
      </c>
      <c r="L90" t="str">
        <f>IFERROR(VLOOKUP(A90,'WC Points Key'!A:B,2,FALSE)," ")</f>
        <v xml:space="preserve"> </v>
      </c>
    </row>
    <row r="91" spans="1:12" x14ac:dyDescent="0.25">
      <c r="B91">
        <v>11</v>
      </c>
      <c r="C91">
        <v>2017071873</v>
      </c>
      <c r="D91" t="s">
        <v>86</v>
      </c>
      <c r="E91">
        <v>2008</v>
      </c>
      <c r="F91" t="s">
        <v>7</v>
      </c>
      <c r="G91" t="s">
        <v>7</v>
      </c>
      <c r="I91" t="s">
        <v>87</v>
      </c>
      <c r="L91" t="str">
        <f>IFERROR(VLOOKUP(A91,'WC Points Key'!A:B,2,FALSE)," ")</f>
        <v xml:space="preserve"> </v>
      </c>
    </row>
    <row r="92" spans="1:12" x14ac:dyDescent="0.25">
      <c r="B92">
        <v>16</v>
      </c>
      <c r="C92">
        <v>2018070450</v>
      </c>
      <c r="D92" t="s">
        <v>88</v>
      </c>
      <c r="E92">
        <v>2008</v>
      </c>
      <c r="F92" t="s">
        <v>2</v>
      </c>
      <c r="G92" t="s">
        <v>54</v>
      </c>
      <c r="I92" t="s">
        <v>89</v>
      </c>
      <c r="L92" t="str">
        <f>IFERROR(VLOOKUP(A92,'WC Points Key'!A:B,2,FALSE)," ")</f>
        <v xml:space="preserve"> </v>
      </c>
    </row>
    <row r="93" spans="1:12" x14ac:dyDescent="0.25">
      <c r="B93">
        <v>17</v>
      </c>
      <c r="C93">
        <v>2019070924</v>
      </c>
      <c r="D93" t="s">
        <v>90</v>
      </c>
      <c r="E93">
        <v>2009</v>
      </c>
      <c r="F93" t="s">
        <v>5</v>
      </c>
      <c r="G93" t="s">
        <v>10</v>
      </c>
      <c r="I93" t="s">
        <v>91</v>
      </c>
      <c r="L93" t="str">
        <f>IFERROR(VLOOKUP(A93,'WC Points Key'!A:B,2,FALSE)," ")</f>
        <v xml:space="preserve"> </v>
      </c>
    </row>
    <row r="94" spans="1:12" x14ac:dyDescent="0.25">
      <c r="L94" t="str">
        <f>IFERROR(VLOOKUP(A94,'WC Points Key'!A:B,2,FALSE)," ")</f>
        <v xml:space="preserve"> </v>
      </c>
    </row>
    <row r="95" spans="1:12" x14ac:dyDescent="0.25">
      <c r="L95" t="str">
        <f>IFERROR(VLOOKUP(A95,'WC Points Key'!A:B,2,FALSE)," ")</f>
        <v xml:space="preserve"> </v>
      </c>
    </row>
    <row r="96" spans="1:12" x14ac:dyDescent="0.25">
      <c r="A96" t="s">
        <v>92</v>
      </c>
      <c r="L96" t="str">
        <f>IFERROR(VLOOKUP(A96,'WC Points Key'!A:B,2,FALSE)," ")</f>
        <v xml:space="preserve"> </v>
      </c>
    </row>
    <row r="97" spans="12:12" x14ac:dyDescent="0.25">
      <c r="L97" t="str">
        <f>IFERROR(VLOOKUP(A97,'WC Points Key'!A:B,2,FALSE)," ")</f>
        <v xml:space="preserve"> </v>
      </c>
    </row>
    <row r="98" spans="12:12" x14ac:dyDescent="0.25">
      <c r="L98" t="str">
        <f>IFERROR(VLOOKUP(A98,'WC Points Key'!A:B,2,FALSE)," ")</f>
        <v xml:space="preserve"> </v>
      </c>
    </row>
    <row r="99" spans="12:12" x14ac:dyDescent="0.25">
      <c r="L99" t="str">
        <f>IFERROR(VLOOKUP(A99,'WC Points Key'!A:B,2,FALSE)," ")</f>
        <v xml:space="preserve">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E462-B0C4-4DD2-8B02-105B77079A00}">
  <dimension ref="A2:L99"/>
  <sheetViews>
    <sheetView workbookViewId="0">
      <selection activeCell="L4" sqref="L4:L99"/>
    </sheetView>
  </sheetViews>
  <sheetFormatPr defaultRowHeight="15" x14ac:dyDescent="0.25"/>
  <cols>
    <col min="1" max="1" width="8.140625" customWidth="1"/>
    <col min="2" max="2" width="3" bestFit="1" customWidth="1"/>
    <col min="3" max="3" width="11" bestFit="1" customWidth="1"/>
    <col min="4" max="4" width="19.5703125" bestFit="1" customWidth="1"/>
    <col min="5" max="5" width="5" bestFit="1" customWidth="1"/>
    <col min="6" max="6" width="29" bestFit="1" customWidth="1"/>
    <col min="7" max="7" width="27.5703125" bestFit="1" customWidth="1"/>
    <col min="8" max="8" width="7.140625" bestFit="1" customWidth="1"/>
    <col min="9" max="9" width="7.5703125" bestFit="1" customWidth="1"/>
    <col min="10" max="10" width="7" bestFit="1" customWidth="1"/>
    <col min="11" max="11" width="8" bestFit="1" customWidth="1"/>
  </cols>
  <sheetData>
    <row r="2" spans="1:12" ht="60" x14ac:dyDescent="0.25">
      <c r="A2" s="3" t="s">
        <v>177</v>
      </c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189</v>
      </c>
      <c r="L2" s="3" t="s">
        <v>188</v>
      </c>
    </row>
    <row r="3" spans="1:12" x14ac:dyDescent="0.25">
      <c r="A3" t="s">
        <v>0</v>
      </c>
    </row>
    <row r="4" spans="1:12" x14ac:dyDescent="0.25">
      <c r="A4">
        <v>1</v>
      </c>
      <c r="B4">
        <v>9</v>
      </c>
      <c r="C4">
        <v>2015063010</v>
      </c>
      <c r="D4" t="s">
        <v>93</v>
      </c>
      <c r="E4">
        <v>2008</v>
      </c>
      <c r="F4" t="s">
        <v>7</v>
      </c>
      <c r="G4" t="s">
        <v>7</v>
      </c>
      <c r="H4" s="1">
        <v>5.9652777777777775E-4</v>
      </c>
      <c r="J4">
        <v>24.9</v>
      </c>
      <c r="K4">
        <v>109.33</v>
      </c>
      <c r="L4">
        <f>IFERROR(VLOOKUP(A4,'WC Points Key'!A:B,2,FALSE)," ")</f>
        <v>100</v>
      </c>
    </row>
    <row r="5" spans="1:12" x14ac:dyDescent="0.25">
      <c r="A5">
        <v>2</v>
      </c>
      <c r="B5">
        <v>8</v>
      </c>
      <c r="C5">
        <v>2015073228</v>
      </c>
      <c r="D5" t="s">
        <v>94</v>
      </c>
      <c r="E5">
        <v>2008</v>
      </c>
      <c r="F5" t="s">
        <v>7</v>
      </c>
      <c r="G5" t="s">
        <v>7</v>
      </c>
      <c r="H5" s="1">
        <v>6.1423611111111108E-4</v>
      </c>
      <c r="I5" s="1">
        <v>1.7708333333333335E-5</v>
      </c>
      <c r="J5">
        <v>47.31</v>
      </c>
      <c r="K5">
        <v>131.74</v>
      </c>
      <c r="L5">
        <f>IFERROR(VLOOKUP(A5,'WC Points Key'!A:B,2,FALSE)," ")</f>
        <v>80</v>
      </c>
    </row>
    <row r="6" spans="1:12" x14ac:dyDescent="0.25">
      <c r="A6">
        <v>3</v>
      </c>
      <c r="B6">
        <v>19</v>
      </c>
      <c r="C6">
        <v>2014072000</v>
      </c>
      <c r="D6" t="s">
        <v>95</v>
      </c>
      <c r="E6">
        <v>2009</v>
      </c>
      <c r="F6" t="s">
        <v>5</v>
      </c>
      <c r="G6" t="s">
        <v>10</v>
      </c>
      <c r="H6" s="1">
        <v>6.1736111111111117E-4</v>
      </c>
      <c r="I6" s="1">
        <v>2.0833333333333333E-5</v>
      </c>
      <c r="J6">
        <v>51.26</v>
      </c>
      <c r="K6">
        <v>135.69</v>
      </c>
      <c r="L6">
        <f>IFERROR(VLOOKUP(A6,'WC Points Key'!A:B,2,FALSE)," ")</f>
        <v>60</v>
      </c>
    </row>
    <row r="7" spans="1:12" x14ac:dyDescent="0.25">
      <c r="A7">
        <v>4</v>
      </c>
      <c r="B7">
        <v>20</v>
      </c>
      <c r="C7">
        <v>2018080521</v>
      </c>
      <c r="D7" t="s">
        <v>96</v>
      </c>
      <c r="E7">
        <v>2009</v>
      </c>
      <c r="F7" t="s">
        <v>2</v>
      </c>
      <c r="G7" t="s">
        <v>3</v>
      </c>
      <c r="H7" s="1">
        <v>6.2280092592592595E-4</v>
      </c>
      <c r="I7" s="1">
        <v>2.6273148148148152E-5</v>
      </c>
      <c r="J7">
        <v>58.15</v>
      </c>
      <c r="K7">
        <v>142.58000000000001</v>
      </c>
      <c r="L7">
        <f>IFERROR(VLOOKUP(A7,'WC Points Key'!A:B,2,FALSE)," ")</f>
        <v>50</v>
      </c>
    </row>
    <row r="8" spans="1:12" x14ac:dyDescent="0.25">
      <c r="A8">
        <v>5</v>
      </c>
      <c r="B8">
        <v>11</v>
      </c>
      <c r="C8">
        <v>2017071873</v>
      </c>
      <c r="D8" t="s">
        <v>97</v>
      </c>
      <c r="E8">
        <v>2008</v>
      </c>
      <c r="F8" t="s">
        <v>7</v>
      </c>
      <c r="G8" t="s">
        <v>7</v>
      </c>
      <c r="H8" s="1">
        <v>6.2407407407407409E-4</v>
      </c>
      <c r="I8" s="1">
        <v>2.7546296296296292E-5</v>
      </c>
      <c r="J8">
        <v>59.76</v>
      </c>
      <c r="K8">
        <v>144.19</v>
      </c>
      <c r="L8">
        <f>IFERROR(VLOOKUP(A8,'WC Points Key'!A:B,2,FALSE)," ")</f>
        <v>45</v>
      </c>
    </row>
    <row r="9" spans="1:12" x14ac:dyDescent="0.25">
      <c r="A9">
        <v>6</v>
      </c>
      <c r="B9">
        <v>15</v>
      </c>
      <c r="C9">
        <v>2019070916</v>
      </c>
      <c r="D9" t="s">
        <v>98</v>
      </c>
      <c r="E9">
        <v>2009</v>
      </c>
      <c r="F9" t="s">
        <v>5</v>
      </c>
      <c r="G9" t="s">
        <v>3</v>
      </c>
      <c r="H9" s="1">
        <v>6.4016203703703707E-4</v>
      </c>
      <c r="I9" s="1">
        <v>4.3634259259259266E-5</v>
      </c>
      <c r="J9">
        <v>80.12</v>
      </c>
      <c r="K9">
        <v>164.55</v>
      </c>
      <c r="L9">
        <f>IFERROR(VLOOKUP(A9,'WC Points Key'!A:B,2,FALSE)," ")</f>
        <v>40</v>
      </c>
    </row>
    <row r="10" spans="1:12" x14ac:dyDescent="0.25">
      <c r="A10">
        <v>7</v>
      </c>
      <c r="B10">
        <v>2</v>
      </c>
      <c r="C10">
        <v>2014112741</v>
      </c>
      <c r="D10" t="s">
        <v>99</v>
      </c>
      <c r="E10">
        <v>2008</v>
      </c>
      <c r="F10" t="s">
        <v>5</v>
      </c>
      <c r="G10" t="s">
        <v>10</v>
      </c>
      <c r="H10" s="1">
        <v>6.4930555555555564E-4</v>
      </c>
      <c r="I10" s="1">
        <v>5.2777777777777784E-5</v>
      </c>
      <c r="J10">
        <v>91.69</v>
      </c>
      <c r="K10">
        <v>176.12</v>
      </c>
      <c r="L10">
        <f>IFERROR(VLOOKUP(A10,'WC Points Key'!A:B,2,FALSE)," ")</f>
        <v>36</v>
      </c>
    </row>
    <row r="11" spans="1:12" x14ac:dyDescent="0.25">
      <c r="A11">
        <v>8</v>
      </c>
      <c r="B11">
        <v>27</v>
      </c>
      <c r="C11">
        <v>2017071872</v>
      </c>
      <c r="D11" t="s">
        <v>100</v>
      </c>
      <c r="E11">
        <v>2009</v>
      </c>
      <c r="F11" t="s">
        <v>7</v>
      </c>
      <c r="G11" t="s">
        <v>7</v>
      </c>
      <c r="H11" s="1">
        <v>6.5937499999999991E-4</v>
      </c>
      <c r="I11" s="1">
        <v>6.2847222222222221E-5</v>
      </c>
      <c r="J11">
        <v>104.43</v>
      </c>
      <c r="K11">
        <v>188.86</v>
      </c>
      <c r="L11">
        <f>IFERROR(VLOOKUP(A11,'WC Points Key'!A:B,2,FALSE)," ")</f>
        <v>32</v>
      </c>
    </row>
    <row r="12" spans="1:12" x14ac:dyDescent="0.25">
      <c r="A12">
        <v>9</v>
      </c>
      <c r="B12">
        <v>25</v>
      </c>
      <c r="C12">
        <v>2014061805</v>
      </c>
      <c r="D12" t="s">
        <v>101</v>
      </c>
      <c r="E12">
        <v>2008</v>
      </c>
      <c r="F12" t="s">
        <v>5</v>
      </c>
      <c r="G12" t="s">
        <v>10</v>
      </c>
      <c r="H12" s="1">
        <v>6.6030092592592583E-4</v>
      </c>
      <c r="I12" s="1">
        <v>6.3773148148148155E-5</v>
      </c>
      <c r="J12">
        <v>105.6</v>
      </c>
      <c r="K12">
        <v>190.03</v>
      </c>
      <c r="L12">
        <f>IFERROR(VLOOKUP(A12,'WC Points Key'!A:B,2,FALSE)," ")</f>
        <v>29</v>
      </c>
    </row>
    <row r="13" spans="1:12" x14ac:dyDescent="0.25">
      <c r="A13">
        <v>10</v>
      </c>
      <c r="B13">
        <v>6</v>
      </c>
      <c r="C13">
        <v>2019070959</v>
      </c>
      <c r="D13" t="s">
        <v>102</v>
      </c>
      <c r="E13">
        <v>2008</v>
      </c>
      <c r="F13" t="s">
        <v>7</v>
      </c>
      <c r="G13" t="s">
        <v>7</v>
      </c>
      <c r="H13" s="1">
        <v>6.642361111111111E-4</v>
      </c>
      <c r="I13" s="1">
        <v>6.770833333333333E-5</v>
      </c>
      <c r="J13">
        <v>110.58</v>
      </c>
      <c r="K13">
        <v>195.01</v>
      </c>
      <c r="L13">
        <f>IFERROR(VLOOKUP(A13,'WC Points Key'!A:B,2,FALSE)," ")</f>
        <v>26</v>
      </c>
    </row>
    <row r="14" spans="1:12" x14ac:dyDescent="0.25">
      <c r="A14">
        <v>11</v>
      </c>
      <c r="B14">
        <v>10</v>
      </c>
      <c r="C14">
        <v>2016071184</v>
      </c>
      <c r="D14" t="s">
        <v>103</v>
      </c>
      <c r="E14">
        <v>2008</v>
      </c>
      <c r="F14" t="s">
        <v>7</v>
      </c>
      <c r="G14" t="s">
        <v>7</v>
      </c>
      <c r="H14" s="1">
        <v>6.7685185185185177E-4</v>
      </c>
      <c r="I14" s="1">
        <v>8.0324074074074062E-5</v>
      </c>
      <c r="J14">
        <v>126.55</v>
      </c>
      <c r="K14">
        <v>210.98</v>
      </c>
      <c r="L14">
        <f>IFERROR(VLOOKUP(A14,'WC Points Key'!A:B,2,FALSE)," ")</f>
        <v>24</v>
      </c>
    </row>
    <row r="15" spans="1:12" x14ac:dyDescent="0.25">
      <c r="A15">
        <v>12</v>
      </c>
      <c r="B15">
        <v>1</v>
      </c>
      <c r="C15">
        <v>2018070439</v>
      </c>
      <c r="D15" t="s">
        <v>104</v>
      </c>
      <c r="E15">
        <v>2008</v>
      </c>
      <c r="F15" t="s">
        <v>2</v>
      </c>
      <c r="G15" t="s">
        <v>54</v>
      </c>
      <c r="H15" s="1">
        <v>6.9224537037037041E-4</v>
      </c>
      <c r="I15" s="1">
        <v>9.5717592592592596E-5</v>
      </c>
      <c r="J15">
        <v>146.03</v>
      </c>
      <c r="K15">
        <v>230.46</v>
      </c>
      <c r="L15">
        <f>IFERROR(VLOOKUP(A15,'WC Points Key'!A:B,2,FALSE)," ")</f>
        <v>22</v>
      </c>
    </row>
    <row r="16" spans="1:12" x14ac:dyDescent="0.25">
      <c r="A16">
        <v>13</v>
      </c>
      <c r="B16">
        <v>3</v>
      </c>
      <c r="C16">
        <v>2017063988</v>
      </c>
      <c r="D16" t="s">
        <v>105</v>
      </c>
      <c r="E16">
        <v>2008</v>
      </c>
      <c r="F16" t="s">
        <v>20</v>
      </c>
      <c r="G16" t="s">
        <v>3</v>
      </c>
      <c r="H16" s="1">
        <v>6.9363425925925929E-4</v>
      </c>
      <c r="I16" s="1">
        <v>9.710648148148149E-5</v>
      </c>
      <c r="J16">
        <v>147.79</v>
      </c>
      <c r="K16">
        <v>232.22</v>
      </c>
      <c r="L16">
        <f>IFERROR(VLOOKUP(A16,'WC Points Key'!A:B,2,FALSE)," ")</f>
        <v>20</v>
      </c>
    </row>
    <row r="17" spans="1:12" x14ac:dyDescent="0.25">
      <c r="A17">
        <v>14</v>
      </c>
      <c r="B17">
        <v>22</v>
      </c>
      <c r="C17">
        <v>2016071193</v>
      </c>
      <c r="D17" t="s">
        <v>106</v>
      </c>
      <c r="E17">
        <v>2009</v>
      </c>
      <c r="F17" t="s">
        <v>7</v>
      </c>
      <c r="G17" t="s">
        <v>7</v>
      </c>
      <c r="H17" s="1">
        <v>6.9756944444444434E-4</v>
      </c>
      <c r="I17" s="1">
        <v>1.0104166666666669E-4</v>
      </c>
      <c r="J17">
        <v>152.77000000000001</v>
      </c>
      <c r="K17">
        <v>237.2</v>
      </c>
      <c r="L17">
        <f>IFERROR(VLOOKUP(A17,'WC Points Key'!A:B,2,FALSE)," ")</f>
        <v>18</v>
      </c>
    </row>
    <row r="18" spans="1:12" x14ac:dyDescent="0.25">
      <c r="A18">
        <v>15</v>
      </c>
      <c r="B18">
        <v>23</v>
      </c>
      <c r="C18">
        <v>2015062998</v>
      </c>
      <c r="D18" t="s">
        <v>107</v>
      </c>
      <c r="E18">
        <v>2009</v>
      </c>
      <c r="F18" t="s">
        <v>7</v>
      </c>
      <c r="G18" t="s">
        <v>7</v>
      </c>
      <c r="H18" s="1">
        <v>6.9988425925925936E-4</v>
      </c>
      <c r="I18" s="1">
        <v>1.0335648148148147E-4</v>
      </c>
      <c r="J18">
        <v>155.69999999999999</v>
      </c>
      <c r="K18">
        <v>240.13</v>
      </c>
      <c r="L18">
        <f>IFERROR(VLOOKUP(A18,'WC Points Key'!A:B,2,FALSE)," ")</f>
        <v>16</v>
      </c>
    </row>
    <row r="19" spans="1:12" x14ac:dyDescent="0.25">
      <c r="A19">
        <v>16</v>
      </c>
      <c r="B19">
        <v>17</v>
      </c>
      <c r="C19">
        <v>2019070924</v>
      </c>
      <c r="D19" t="s">
        <v>108</v>
      </c>
      <c r="E19">
        <v>2009</v>
      </c>
      <c r="F19" t="s">
        <v>5</v>
      </c>
      <c r="G19" t="s">
        <v>10</v>
      </c>
      <c r="H19" s="1">
        <v>7.0787037037037042E-4</v>
      </c>
      <c r="I19" s="1">
        <v>1.1134259259259258E-4</v>
      </c>
      <c r="J19">
        <v>165.8</v>
      </c>
      <c r="K19">
        <v>250.23</v>
      </c>
      <c r="L19">
        <f>IFERROR(VLOOKUP(A19,'WC Points Key'!A:B,2,FALSE)," ")</f>
        <v>15</v>
      </c>
    </row>
    <row r="20" spans="1:12" x14ac:dyDescent="0.25">
      <c r="A20">
        <v>17</v>
      </c>
      <c r="B20">
        <v>5</v>
      </c>
      <c r="C20">
        <v>2017061785</v>
      </c>
      <c r="D20" t="s">
        <v>109</v>
      </c>
      <c r="E20">
        <v>2008</v>
      </c>
      <c r="F20" t="s">
        <v>5</v>
      </c>
      <c r="G20" t="s">
        <v>10</v>
      </c>
      <c r="H20" s="1">
        <v>7.2129629629629627E-4</v>
      </c>
      <c r="I20" s="1">
        <v>1.2476851851851852E-4</v>
      </c>
      <c r="J20">
        <v>182.79</v>
      </c>
      <c r="K20">
        <v>267.22000000000003</v>
      </c>
      <c r="L20">
        <f>IFERROR(VLOOKUP(A20,'WC Points Key'!A:B,2,FALSE)," ")</f>
        <v>14</v>
      </c>
    </row>
    <row r="21" spans="1:12" x14ac:dyDescent="0.25">
      <c r="A21">
        <v>18</v>
      </c>
      <c r="B21">
        <v>13</v>
      </c>
      <c r="C21">
        <v>2019050837</v>
      </c>
      <c r="D21" t="s">
        <v>110</v>
      </c>
      <c r="E21">
        <v>2009</v>
      </c>
      <c r="F21" t="s">
        <v>20</v>
      </c>
      <c r="G21" t="s">
        <v>3</v>
      </c>
      <c r="H21" s="1">
        <v>7.2997685185185177E-4</v>
      </c>
      <c r="I21" s="1">
        <v>1.3344907407407405E-4</v>
      </c>
      <c r="J21">
        <v>193.78</v>
      </c>
      <c r="K21">
        <v>278.20999999999998</v>
      </c>
      <c r="L21">
        <f>IFERROR(VLOOKUP(A21,'WC Points Key'!A:B,2,FALSE)," ")</f>
        <v>13</v>
      </c>
    </row>
    <row r="22" spans="1:12" x14ac:dyDescent="0.25">
      <c r="A22">
        <v>19</v>
      </c>
      <c r="B22">
        <v>4</v>
      </c>
      <c r="C22">
        <v>2018070335</v>
      </c>
      <c r="D22" t="s">
        <v>111</v>
      </c>
      <c r="E22">
        <v>2008</v>
      </c>
      <c r="F22" t="s">
        <v>20</v>
      </c>
      <c r="G22" t="s">
        <v>3</v>
      </c>
      <c r="H22" s="1">
        <v>7.3252314814814805E-4</v>
      </c>
      <c r="I22" s="1">
        <v>1.3599537037037036E-4</v>
      </c>
      <c r="J22">
        <v>197</v>
      </c>
      <c r="K22">
        <v>281.43</v>
      </c>
      <c r="L22">
        <f>IFERROR(VLOOKUP(A22,'WC Points Key'!A:B,2,FALSE)," ")</f>
        <v>12</v>
      </c>
    </row>
    <row r="23" spans="1:12" x14ac:dyDescent="0.25">
      <c r="A23">
        <v>20</v>
      </c>
      <c r="B23">
        <v>18</v>
      </c>
      <c r="C23">
        <v>2018060280</v>
      </c>
      <c r="D23" t="s">
        <v>112</v>
      </c>
      <c r="E23">
        <v>2009</v>
      </c>
      <c r="F23" t="s">
        <v>7</v>
      </c>
      <c r="G23" t="s">
        <v>7</v>
      </c>
      <c r="H23" s="1">
        <v>7.3541666666666666E-4</v>
      </c>
      <c r="I23" s="1">
        <v>1.3888888888888889E-4</v>
      </c>
      <c r="J23">
        <v>200.66</v>
      </c>
      <c r="K23">
        <v>285.08999999999997</v>
      </c>
      <c r="L23">
        <f>IFERROR(VLOOKUP(A23,'WC Points Key'!A:B,2,FALSE)," ")</f>
        <v>11</v>
      </c>
    </row>
    <row r="24" spans="1:12" x14ac:dyDescent="0.25">
      <c r="A24">
        <v>21</v>
      </c>
      <c r="B24">
        <v>16</v>
      </c>
      <c r="C24">
        <v>2018070450</v>
      </c>
      <c r="D24" t="s">
        <v>113</v>
      </c>
      <c r="E24">
        <v>2008</v>
      </c>
      <c r="F24" t="s">
        <v>2</v>
      </c>
      <c r="G24" t="s">
        <v>54</v>
      </c>
      <c r="H24" s="1">
        <v>7.4652777777777781E-4</v>
      </c>
      <c r="I24" s="1">
        <v>1.5000000000000001E-4</v>
      </c>
      <c r="J24">
        <v>214.72</v>
      </c>
      <c r="K24">
        <v>299.14999999999998</v>
      </c>
      <c r="L24">
        <f>IFERROR(VLOOKUP(A24,'WC Points Key'!A:B,2,FALSE)," ")</f>
        <v>10</v>
      </c>
    </row>
    <row r="25" spans="1:12" x14ac:dyDescent="0.25">
      <c r="A25">
        <v>22</v>
      </c>
      <c r="B25">
        <v>21</v>
      </c>
      <c r="C25">
        <v>2018050256</v>
      </c>
      <c r="D25" t="s">
        <v>114</v>
      </c>
      <c r="E25">
        <v>2009</v>
      </c>
      <c r="F25" t="s">
        <v>7</v>
      </c>
      <c r="G25" t="s">
        <v>7</v>
      </c>
      <c r="H25" s="1">
        <v>7.4768518518518511E-4</v>
      </c>
      <c r="I25" s="1">
        <v>1.5115740740740741E-4</v>
      </c>
      <c r="J25">
        <v>216.19</v>
      </c>
      <c r="K25">
        <v>300.62</v>
      </c>
      <c r="L25">
        <f>IFERROR(VLOOKUP(A25,'WC Points Key'!A:B,2,FALSE)," ")</f>
        <v>9</v>
      </c>
    </row>
    <row r="26" spans="1:12" x14ac:dyDescent="0.25">
      <c r="A26">
        <v>23</v>
      </c>
      <c r="B26">
        <v>24</v>
      </c>
      <c r="C26">
        <v>2017090115</v>
      </c>
      <c r="D26" t="s">
        <v>115</v>
      </c>
      <c r="E26">
        <v>2009</v>
      </c>
      <c r="F26" t="s">
        <v>7</v>
      </c>
      <c r="G26" t="s">
        <v>7</v>
      </c>
      <c r="H26" s="1">
        <v>7.502314814814815E-4</v>
      </c>
      <c r="I26" s="1">
        <v>1.537037037037037E-4</v>
      </c>
      <c r="J26">
        <v>219.41</v>
      </c>
      <c r="K26">
        <v>303.83999999999997</v>
      </c>
      <c r="L26">
        <f>IFERROR(VLOOKUP(A26,'WC Points Key'!A:B,2,FALSE)," ")</f>
        <v>8</v>
      </c>
    </row>
    <row r="27" spans="1:12" x14ac:dyDescent="0.25">
      <c r="A27">
        <v>24</v>
      </c>
      <c r="B27">
        <v>14</v>
      </c>
      <c r="C27">
        <v>2017071920</v>
      </c>
      <c r="D27" t="s">
        <v>116</v>
      </c>
      <c r="E27">
        <v>2009</v>
      </c>
      <c r="F27" t="s">
        <v>5</v>
      </c>
      <c r="G27" t="s">
        <v>10</v>
      </c>
      <c r="H27" s="1">
        <v>7.7233796296296295E-4</v>
      </c>
      <c r="I27" s="1">
        <v>1.7581018518518518E-4</v>
      </c>
      <c r="J27">
        <v>247.39</v>
      </c>
      <c r="K27">
        <v>331.82</v>
      </c>
      <c r="L27">
        <f>IFERROR(VLOOKUP(A27,'WC Points Key'!A:B,2,FALSE)," ")</f>
        <v>7</v>
      </c>
    </row>
    <row r="28" spans="1:12" x14ac:dyDescent="0.25">
      <c r="A28">
        <v>25</v>
      </c>
      <c r="B28">
        <v>7</v>
      </c>
      <c r="C28">
        <v>2015103779</v>
      </c>
      <c r="D28" t="s">
        <v>117</v>
      </c>
      <c r="E28">
        <v>2008</v>
      </c>
      <c r="F28" t="s">
        <v>20</v>
      </c>
      <c r="G28" t="s">
        <v>3</v>
      </c>
      <c r="H28" s="1">
        <v>7.7754629629629625E-4</v>
      </c>
      <c r="I28" s="1">
        <v>1.8101851851851851E-4</v>
      </c>
      <c r="J28">
        <v>253.98</v>
      </c>
      <c r="K28">
        <v>338.41</v>
      </c>
      <c r="L28">
        <f>IFERROR(VLOOKUP(A28,'WC Points Key'!A:B,2,FALSE)," ")</f>
        <v>6</v>
      </c>
    </row>
    <row r="29" spans="1:12" x14ac:dyDescent="0.25">
      <c r="A29">
        <v>26</v>
      </c>
      <c r="B29">
        <v>12</v>
      </c>
      <c r="C29">
        <v>2015073201</v>
      </c>
      <c r="D29" t="s">
        <v>118</v>
      </c>
      <c r="E29">
        <v>2009</v>
      </c>
      <c r="F29" t="s">
        <v>5</v>
      </c>
      <c r="G29" t="s">
        <v>10</v>
      </c>
      <c r="H29" s="1">
        <v>7.9409722222222219E-4</v>
      </c>
      <c r="I29" s="1">
        <v>1.9756944444444447E-4</v>
      </c>
      <c r="J29">
        <v>274.92</v>
      </c>
      <c r="K29">
        <v>359.35</v>
      </c>
      <c r="L29">
        <f>IFERROR(VLOOKUP(A29,'WC Points Key'!A:B,2,FALSE)," ")</f>
        <v>5</v>
      </c>
    </row>
    <row r="30" spans="1:12" x14ac:dyDescent="0.25">
      <c r="L30" t="str">
        <f>IFERROR(VLOOKUP(A30,'WC Points Key'!A:B,2,FALSE)," ")</f>
        <v xml:space="preserve"> </v>
      </c>
    </row>
    <row r="31" spans="1:12" x14ac:dyDescent="0.25">
      <c r="L31" t="str">
        <f>IFERROR(VLOOKUP(A31,'WC Points Key'!A:B,2,FALSE)," ")</f>
        <v xml:space="preserve"> </v>
      </c>
    </row>
    <row r="32" spans="1:12" x14ac:dyDescent="0.25">
      <c r="A32" t="s">
        <v>29</v>
      </c>
      <c r="L32" t="str">
        <f>IFERROR(VLOOKUP(A32,'WC Points Key'!A:B,2,FALSE)," ")</f>
        <v xml:space="preserve"> </v>
      </c>
    </row>
    <row r="33" spans="1:12" x14ac:dyDescent="0.25">
      <c r="A33">
        <v>1</v>
      </c>
      <c r="B33">
        <v>28</v>
      </c>
      <c r="C33">
        <v>2014072001</v>
      </c>
      <c r="D33" t="s">
        <v>119</v>
      </c>
      <c r="E33">
        <v>2007</v>
      </c>
      <c r="F33" t="s">
        <v>5</v>
      </c>
      <c r="G33" t="s">
        <v>10</v>
      </c>
      <c r="H33" s="1">
        <v>5.7685185185185194E-4</v>
      </c>
      <c r="J33">
        <v>0</v>
      </c>
      <c r="K33">
        <v>84.43</v>
      </c>
      <c r="L33">
        <f>IFERROR(VLOOKUP(A33,'WC Points Key'!A:B,2,FALSE)," ")</f>
        <v>100</v>
      </c>
    </row>
    <row r="34" spans="1:12" x14ac:dyDescent="0.25">
      <c r="A34">
        <v>2</v>
      </c>
      <c r="B34">
        <v>29</v>
      </c>
      <c r="C34">
        <v>2015062976</v>
      </c>
      <c r="D34" t="s">
        <v>120</v>
      </c>
      <c r="E34">
        <v>2007</v>
      </c>
      <c r="F34" t="s">
        <v>5</v>
      </c>
      <c r="G34" t="s">
        <v>10</v>
      </c>
      <c r="H34" s="1">
        <v>5.8113425925925921E-4</v>
      </c>
      <c r="I34" s="1">
        <v>4.2824074074074078E-6</v>
      </c>
      <c r="J34">
        <v>5.42</v>
      </c>
      <c r="K34">
        <v>89.85</v>
      </c>
      <c r="L34">
        <f>IFERROR(VLOOKUP(A34,'WC Points Key'!A:B,2,FALSE)," ")</f>
        <v>80</v>
      </c>
    </row>
    <row r="35" spans="1:12" x14ac:dyDescent="0.25">
      <c r="A35">
        <v>3</v>
      </c>
      <c r="B35">
        <v>37</v>
      </c>
      <c r="C35">
        <v>2016071158</v>
      </c>
      <c r="D35" t="s">
        <v>121</v>
      </c>
      <c r="E35">
        <v>2006</v>
      </c>
      <c r="F35" t="s">
        <v>2</v>
      </c>
      <c r="G35" t="s">
        <v>10</v>
      </c>
      <c r="H35" s="1">
        <v>5.9837962962962959E-4</v>
      </c>
      <c r="I35" s="1">
        <v>2.1527777777777773E-5</v>
      </c>
      <c r="J35">
        <v>27.24</v>
      </c>
      <c r="K35">
        <v>111.67</v>
      </c>
      <c r="L35">
        <f>IFERROR(VLOOKUP(A35,'WC Points Key'!A:B,2,FALSE)," ")</f>
        <v>60</v>
      </c>
    </row>
    <row r="36" spans="1:12" x14ac:dyDescent="0.25">
      <c r="A36">
        <v>4</v>
      </c>
      <c r="B36">
        <v>38</v>
      </c>
      <c r="C36">
        <v>2015063021</v>
      </c>
      <c r="D36" t="s">
        <v>122</v>
      </c>
      <c r="E36">
        <v>2007</v>
      </c>
      <c r="F36" t="s">
        <v>39</v>
      </c>
      <c r="G36" t="s">
        <v>3</v>
      </c>
      <c r="H36" s="1">
        <v>6.4571759259259259E-4</v>
      </c>
      <c r="I36" s="1">
        <v>6.8865740740740744E-5</v>
      </c>
      <c r="J36">
        <v>87.15</v>
      </c>
      <c r="K36">
        <v>171.58</v>
      </c>
      <c r="L36">
        <f>IFERROR(VLOOKUP(A36,'WC Points Key'!A:B,2,FALSE)," ")</f>
        <v>50</v>
      </c>
    </row>
    <row r="37" spans="1:12" x14ac:dyDescent="0.25">
      <c r="A37">
        <v>5</v>
      </c>
      <c r="B37">
        <v>36</v>
      </c>
      <c r="C37">
        <v>2018050263</v>
      </c>
      <c r="D37" t="s">
        <v>123</v>
      </c>
      <c r="E37">
        <v>2006</v>
      </c>
      <c r="F37" t="s">
        <v>35</v>
      </c>
      <c r="G37" t="s">
        <v>7</v>
      </c>
      <c r="H37" s="1">
        <v>6.5277777777777773E-4</v>
      </c>
      <c r="I37" s="1">
        <v>7.5925925925925927E-5</v>
      </c>
      <c r="J37">
        <v>96.08</v>
      </c>
      <c r="K37">
        <v>180.51</v>
      </c>
      <c r="L37">
        <f>IFERROR(VLOOKUP(A37,'WC Points Key'!A:B,2,FALSE)," ")</f>
        <v>45</v>
      </c>
    </row>
    <row r="38" spans="1:12" x14ac:dyDescent="0.25">
      <c r="A38">
        <v>6</v>
      </c>
      <c r="B38">
        <v>39</v>
      </c>
      <c r="C38">
        <v>2016093903</v>
      </c>
      <c r="D38" t="s">
        <v>124</v>
      </c>
      <c r="E38">
        <v>2007</v>
      </c>
      <c r="F38" t="s">
        <v>39</v>
      </c>
      <c r="G38" t="s">
        <v>3</v>
      </c>
      <c r="H38" s="1">
        <v>6.8703703703703711E-4</v>
      </c>
      <c r="I38" s="1">
        <v>1.1018518518518517E-4</v>
      </c>
      <c r="J38">
        <v>139.44</v>
      </c>
      <c r="K38">
        <v>223.87</v>
      </c>
      <c r="L38">
        <f>IFERROR(VLOOKUP(A38,'WC Points Key'!A:B,2,FALSE)," ")</f>
        <v>40</v>
      </c>
    </row>
    <row r="39" spans="1:12" x14ac:dyDescent="0.25">
      <c r="A39">
        <v>7</v>
      </c>
      <c r="B39">
        <v>34</v>
      </c>
      <c r="C39">
        <v>2017063989</v>
      </c>
      <c r="D39" t="s">
        <v>125</v>
      </c>
      <c r="E39">
        <v>2007</v>
      </c>
      <c r="F39" t="s">
        <v>20</v>
      </c>
      <c r="G39" t="s">
        <v>3</v>
      </c>
      <c r="H39" s="1">
        <v>6.8888888888888895E-4</v>
      </c>
      <c r="I39" s="1">
        <v>1.1203703703703702E-4</v>
      </c>
      <c r="J39">
        <v>141.78</v>
      </c>
      <c r="K39">
        <v>226.21</v>
      </c>
      <c r="L39">
        <f>IFERROR(VLOOKUP(A39,'WC Points Key'!A:B,2,FALSE)," ")</f>
        <v>36</v>
      </c>
    </row>
    <row r="40" spans="1:12" x14ac:dyDescent="0.25">
      <c r="A40">
        <v>8</v>
      </c>
      <c r="B40">
        <v>35</v>
      </c>
      <c r="C40">
        <v>2016081227</v>
      </c>
      <c r="D40" t="s">
        <v>126</v>
      </c>
      <c r="E40">
        <v>2007</v>
      </c>
      <c r="F40" t="s">
        <v>5</v>
      </c>
      <c r="G40" t="s">
        <v>10</v>
      </c>
      <c r="H40" s="1">
        <v>7.233796296296297E-4</v>
      </c>
      <c r="I40" s="1">
        <v>1.4652777777777779E-4</v>
      </c>
      <c r="J40">
        <v>185.43</v>
      </c>
      <c r="K40">
        <v>269.86</v>
      </c>
      <c r="L40">
        <f>IFERROR(VLOOKUP(A40,'WC Points Key'!A:B,2,FALSE)," ")</f>
        <v>32</v>
      </c>
    </row>
    <row r="41" spans="1:12" x14ac:dyDescent="0.25">
      <c r="A41">
        <v>9</v>
      </c>
      <c r="B41">
        <v>30</v>
      </c>
      <c r="C41">
        <v>2017090145</v>
      </c>
      <c r="D41" t="s">
        <v>127</v>
      </c>
      <c r="E41">
        <v>2007</v>
      </c>
      <c r="F41" t="s">
        <v>35</v>
      </c>
      <c r="G41" t="s">
        <v>7</v>
      </c>
      <c r="H41" s="1">
        <v>7.2442129629629625E-4</v>
      </c>
      <c r="I41" s="1">
        <v>1.4756944444444445E-4</v>
      </c>
      <c r="J41">
        <v>186.75</v>
      </c>
      <c r="K41">
        <v>271.18</v>
      </c>
      <c r="L41">
        <f>IFERROR(VLOOKUP(A41,'WC Points Key'!A:B,2,FALSE)," ")</f>
        <v>29</v>
      </c>
    </row>
    <row r="42" spans="1:12" x14ac:dyDescent="0.25">
      <c r="A42">
        <v>10</v>
      </c>
      <c r="B42">
        <v>32</v>
      </c>
      <c r="C42">
        <v>2017090114</v>
      </c>
      <c r="D42" t="s">
        <v>128</v>
      </c>
      <c r="E42">
        <v>2007</v>
      </c>
      <c r="F42" t="s">
        <v>7</v>
      </c>
      <c r="G42" t="s">
        <v>7</v>
      </c>
      <c r="H42" s="1">
        <v>7.2696759259259253E-4</v>
      </c>
      <c r="I42" s="1">
        <v>1.5011574074074075E-4</v>
      </c>
      <c r="J42">
        <v>189.97</v>
      </c>
      <c r="K42">
        <v>274.39999999999998</v>
      </c>
      <c r="L42">
        <f>IFERROR(VLOOKUP(A42,'WC Points Key'!A:B,2,FALSE)," ")</f>
        <v>26</v>
      </c>
    </row>
    <row r="43" spans="1:12" x14ac:dyDescent="0.25">
      <c r="A43">
        <v>11</v>
      </c>
      <c r="B43">
        <v>31</v>
      </c>
      <c r="C43">
        <v>1019060858</v>
      </c>
      <c r="D43" t="s">
        <v>129</v>
      </c>
      <c r="E43">
        <v>2007</v>
      </c>
      <c r="F43" t="s">
        <v>20</v>
      </c>
      <c r="G43" t="s">
        <v>3</v>
      </c>
      <c r="H43" s="1">
        <v>7.4108796296296292E-4</v>
      </c>
      <c r="I43" s="1">
        <v>1.6423611111111109E-4</v>
      </c>
      <c r="J43">
        <v>207.84</v>
      </c>
      <c r="K43">
        <v>292.27</v>
      </c>
      <c r="L43">
        <f>IFERROR(VLOOKUP(A43,'WC Points Key'!A:B,2,FALSE)," ")</f>
        <v>24</v>
      </c>
    </row>
    <row r="44" spans="1:12" x14ac:dyDescent="0.25">
      <c r="A44">
        <v>12</v>
      </c>
      <c r="B44">
        <v>40</v>
      </c>
      <c r="C44">
        <v>2019070917</v>
      </c>
      <c r="D44" t="s">
        <v>130</v>
      </c>
      <c r="E44">
        <v>2007</v>
      </c>
      <c r="F44" t="s">
        <v>5</v>
      </c>
      <c r="G44" t="s">
        <v>10</v>
      </c>
      <c r="H44" s="1">
        <v>7.484953703703704E-4</v>
      </c>
      <c r="I44" s="1">
        <v>1.7164351851851854E-4</v>
      </c>
      <c r="J44">
        <v>217.21</v>
      </c>
      <c r="K44">
        <v>301.64</v>
      </c>
      <c r="L44">
        <f>IFERROR(VLOOKUP(A44,'WC Points Key'!A:B,2,FALSE)," ")</f>
        <v>22</v>
      </c>
    </row>
    <row r="45" spans="1:12" x14ac:dyDescent="0.25">
      <c r="L45" t="str">
        <f>IFERROR(VLOOKUP(A45,'WC Points Key'!A:B,2,FALSE)," ")</f>
        <v xml:space="preserve"> </v>
      </c>
    </row>
    <row r="46" spans="1:12" x14ac:dyDescent="0.25">
      <c r="L46" t="str">
        <f>IFERROR(VLOOKUP(A46,'WC Points Key'!A:B,2,FALSE)," ")</f>
        <v xml:space="preserve"> </v>
      </c>
    </row>
    <row r="47" spans="1:12" x14ac:dyDescent="0.25">
      <c r="A47" t="s">
        <v>44</v>
      </c>
      <c r="L47" t="str">
        <f>IFERROR(VLOOKUP(A47,'WC Points Key'!A:B,2,FALSE)," ")</f>
        <v xml:space="preserve"> </v>
      </c>
    </row>
    <row r="48" spans="1:12" x14ac:dyDescent="0.25">
      <c r="A48">
        <v>1</v>
      </c>
      <c r="B48">
        <v>45</v>
      </c>
      <c r="C48">
        <v>2016071192</v>
      </c>
      <c r="D48" t="s">
        <v>131</v>
      </c>
      <c r="E48">
        <v>2008</v>
      </c>
      <c r="F48" t="s">
        <v>7</v>
      </c>
      <c r="G48" t="s">
        <v>7</v>
      </c>
      <c r="H48" s="1">
        <v>6.0034722222222217E-4</v>
      </c>
      <c r="J48">
        <v>72.400000000000006</v>
      </c>
      <c r="K48">
        <v>180.98</v>
      </c>
      <c r="L48">
        <f>IFERROR(VLOOKUP(A48,'WC Points Key'!A:B,2,FALSE)," ")</f>
        <v>100</v>
      </c>
    </row>
    <row r="49" spans="1:12" x14ac:dyDescent="0.25">
      <c r="A49">
        <v>2</v>
      </c>
      <c r="B49">
        <v>46</v>
      </c>
      <c r="C49">
        <v>2019050822</v>
      </c>
      <c r="D49" t="s">
        <v>132</v>
      </c>
      <c r="E49">
        <v>2009</v>
      </c>
      <c r="F49" t="s">
        <v>7</v>
      </c>
      <c r="G49" t="s">
        <v>7</v>
      </c>
      <c r="H49" s="1">
        <v>6.4074074074074066E-4</v>
      </c>
      <c r="I49" s="1">
        <v>4.0393518518518525E-5</v>
      </c>
      <c r="J49">
        <v>126.38</v>
      </c>
      <c r="K49">
        <v>234.96</v>
      </c>
      <c r="L49">
        <f>IFERROR(VLOOKUP(A49,'WC Points Key'!A:B,2,FALSE)," ")</f>
        <v>80</v>
      </c>
    </row>
    <row r="50" spans="1:12" x14ac:dyDescent="0.25">
      <c r="A50">
        <v>3</v>
      </c>
      <c r="B50">
        <v>49</v>
      </c>
      <c r="C50">
        <v>2015042950</v>
      </c>
      <c r="D50" t="s">
        <v>133</v>
      </c>
      <c r="E50">
        <v>2009</v>
      </c>
      <c r="F50" t="s">
        <v>7</v>
      </c>
      <c r="G50" t="s">
        <v>7</v>
      </c>
      <c r="H50" s="1">
        <v>6.4548611111111122E-4</v>
      </c>
      <c r="I50" s="1">
        <v>4.5138888888888887E-5</v>
      </c>
      <c r="J50">
        <v>132.72999999999999</v>
      </c>
      <c r="K50">
        <v>241.31</v>
      </c>
      <c r="L50">
        <f>IFERROR(VLOOKUP(A50,'WC Points Key'!A:B,2,FALSE)," ")</f>
        <v>60</v>
      </c>
    </row>
    <row r="51" spans="1:12" x14ac:dyDescent="0.25">
      <c r="A51">
        <v>4</v>
      </c>
      <c r="B51">
        <v>50</v>
      </c>
      <c r="C51">
        <v>2015042947</v>
      </c>
      <c r="D51" t="s">
        <v>134</v>
      </c>
      <c r="E51">
        <v>2009</v>
      </c>
      <c r="F51" t="s">
        <v>5</v>
      </c>
      <c r="G51" t="s">
        <v>10</v>
      </c>
      <c r="H51" s="1">
        <v>6.4618055555555555E-4</v>
      </c>
      <c r="I51" s="1">
        <v>4.5833333333333334E-5</v>
      </c>
      <c r="J51">
        <v>133.66</v>
      </c>
      <c r="K51">
        <v>242.24</v>
      </c>
      <c r="L51">
        <f>IFERROR(VLOOKUP(A51,'WC Points Key'!A:B,2,FALSE)," ")</f>
        <v>50</v>
      </c>
    </row>
    <row r="52" spans="1:12" x14ac:dyDescent="0.25">
      <c r="A52">
        <v>5</v>
      </c>
      <c r="B52">
        <v>48</v>
      </c>
      <c r="C52">
        <v>2015083495</v>
      </c>
      <c r="D52" t="s">
        <v>135</v>
      </c>
      <c r="E52">
        <v>2008</v>
      </c>
      <c r="F52" t="s">
        <v>7</v>
      </c>
      <c r="G52" t="s">
        <v>7</v>
      </c>
      <c r="H52" s="1">
        <v>6.6053240740740742E-4</v>
      </c>
      <c r="I52" s="1">
        <v>6.0185185185185194E-5</v>
      </c>
      <c r="J52">
        <v>152.84</v>
      </c>
      <c r="K52">
        <v>261.42</v>
      </c>
      <c r="L52">
        <f>IFERROR(VLOOKUP(A52,'WC Points Key'!A:B,2,FALSE)," ")</f>
        <v>45</v>
      </c>
    </row>
    <row r="53" spans="1:12" x14ac:dyDescent="0.25">
      <c r="A53">
        <v>6</v>
      </c>
      <c r="B53">
        <v>44</v>
      </c>
      <c r="C53">
        <v>2013091491</v>
      </c>
      <c r="D53" t="s">
        <v>136</v>
      </c>
      <c r="E53">
        <v>2008</v>
      </c>
      <c r="F53" t="s">
        <v>5</v>
      </c>
      <c r="G53" t="s">
        <v>10</v>
      </c>
      <c r="H53" s="1">
        <v>6.6215277777777789E-4</v>
      </c>
      <c r="I53" s="1">
        <v>6.1805555555555548E-5</v>
      </c>
      <c r="J53">
        <v>155</v>
      </c>
      <c r="K53">
        <v>263.58</v>
      </c>
      <c r="L53">
        <f>IFERROR(VLOOKUP(A53,'WC Points Key'!A:B,2,FALSE)," ")</f>
        <v>40</v>
      </c>
    </row>
    <row r="54" spans="1:12" x14ac:dyDescent="0.25">
      <c r="A54">
        <v>7</v>
      </c>
      <c r="B54">
        <v>43</v>
      </c>
      <c r="C54">
        <v>2017071836</v>
      </c>
      <c r="D54" t="s">
        <v>137</v>
      </c>
      <c r="E54">
        <v>2008</v>
      </c>
      <c r="F54" t="s">
        <v>2</v>
      </c>
      <c r="G54" t="s">
        <v>54</v>
      </c>
      <c r="H54" s="1">
        <v>6.6238425925925926E-4</v>
      </c>
      <c r="I54" s="1">
        <v>6.2037037037037041E-5</v>
      </c>
      <c r="J54">
        <v>155.31</v>
      </c>
      <c r="K54">
        <v>263.89</v>
      </c>
      <c r="L54">
        <f>IFERROR(VLOOKUP(A54,'WC Points Key'!A:B,2,FALSE)," ")</f>
        <v>36</v>
      </c>
    </row>
    <row r="55" spans="1:12" x14ac:dyDescent="0.25">
      <c r="A55">
        <v>8</v>
      </c>
      <c r="B55">
        <v>42</v>
      </c>
      <c r="C55">
        <v>2017090128</v>
      </c>
      <c r="D55" t="s">
        <v>138</v>
      </c>
      <c r="E55">
        <v>2008</v>
      </c>
      <c r="F55" t="s">
        <v>5</v>
      </c>
      <c r="G55" t="s">
        <v>10</v>
      </c>
      <c r="H55" s="1">
        <v>6.8125E-4</v>
      </c>
      <c r="I55" s="1">
        <v>8.090277777777779E-5</v>
      </c>
      <c r="J55">
        <v>180.53</v>
      </c>
      <c r="K55">
        <v>289.11</v>
      </c>
      <c r="L55">
        <f>IFERROR(VLOOKUP(A55,'WC Points Key'!A:B,2,FALSE)," ")</f>
        <v>32</v>
      </c>
    </row>
    <row r="56" spans="1:12" x14ac:dyDescent="0.25">
      <c r="A56">
        <v>9</v>
      </c>
      <c r="B56">
        <v>41</v>
      </c>
      <c r="C56">
        <v>2016061161</v>
      </c>
      <c r="D56" t="s">
        <v>139</v>
      </c>
      <c r="E56">
        <v>2008</v>
      </c>
      <c r="F56" t="s">
        <v>20</v>
      </c>
      <c r="G56" t="s">
        <v>3</v>
      </c>
      <c r="H56" s="1">
        <v>6.9849537037037048E-4</v>
      </c>
      <c r="I56" s="1">
        <v>9.8148148148148151E-5</v>
      </c>
      <c r="J56">
        <v>203.58</v>
      </c>
      <c r="K56">
        <v>312.16000000000003</v>
      </c>
      <c r="L56">
        <f>IFERROR(VLOOKUP(A56,'WC Points Key'!A:B,2,FALSE)," ")</f>
        <v>29</v>
      </c>
    </row>
    <row r="57" spans="1:12" x14ac:dyDescent="0.25">
      <c r="A57">
        <v>10</v>
      </c>
      <c r="B57">
        <v>52</v>
      </c>
      <c r="C57">
        <v>2018070374</v>
      </c>
      <c r="D57" t="s">
        <v>140</v>
      </c>
      <c r="E57">
        <v>2009</v>
      </c>
      <c r="F57" t="s">
        <v>2</v>
      </c>
      <c r="G57" t="s">
        <v>54</v>
      </c>
      <c r="H57" s="1">
        <v>7.1712962962962963E-4</v>
      </c>
      <c r="I57" s="1">
        <v>1.1678240740740741E-4</v>
      </c>
      <c r="J57">
        <v>228.48</v>
      </c>
      <c r="K57">
        <v>337.06</v>
      </c>
      <c r="L57">
        <f>IFERROR(VLOOKUP(A57,'WC Points Key'!A:B,2,FALSE)," ")</f>
        <v>26</v>
      </c>
    </row>
    <row r="58" spans="1:12" x14ac:dyDescent="0.25">
      <c r="A58">
        <v>11</v>
      </c>
      <c r="B58">
        <v>51</v>
      </c>
      <c r="C58">
        <v>2017071881</v>
      </c>
      <c r="D58" t="s">
        <v>141</v>
      </c>
      <c r="E58">
        <v>2009</v>
      </c>
      <c r="F58" t="s">
        <v>7</v>
      </c>
      <c r="G58" t="s">
        <v>7</v>
      </c>
      <c r="H58" s="1">
        <v>7.2013888888888876E-4</v>
      </c>
      <c r="I58" s="1">
        <v>1.1979166666666666E-4</v>
      </c>
      <c r="J58">
        <v>232.5</v>
      </c>
      <c r="K58">
        <v>341.08</v>
      </c>
      <c r="L58">
        <f>IFERROR(VLOOKUP(A58,'WC Points Key'!A:B,2,FALSE)," ")</f>
        <v>24</v>
      </c>
    </row>
    <row r="59" spans="1:12" x14ac:dyDescent="0.25">
      <c r="L59" t="str">
        <f>IFERROR(VLOOKUP(A59,'WC Points Key'!A:B,2,FALSE)," ")</f>
        <v xml:space="preserve"> </v>
      </c>
    </row>
    <row r="60" spans="1:12" x14ac:dyDescent="0.25">
      <c r="L60" t="str">
        <f>IFERROR(VLOOKUP(A60,'WC Points Key'!A:B,2,FALSE)," ")</f>
        <v xml:space="preserve"> </v>
      </c>
    </row>
    <row r="61" spans="1:12" x14ac:dyDescent="0.25">
      <c r="A61" t="s">
        <v>55</v>
      </c>
      <c r="L61" t="str">
        <f>IFERROR(VLOOKUP(A61,'WC Points Key'!A:B,2,FALSE)," ")</f>
        <v xml:space="preserve"> </v>
      </c>
    </row>
    <row r="62" spans="1:12" x14ac:dyDescent="0.25">
      <c r="A62">
        <v>1</v>
      </c>
      <c r="B62">
        <v>56</v>
      </c>
      <c r="C62">
        <v>201307790</v>
      </c>
      <c r="D62" t="s">
        <v>142</v>
      </c>
      <c r="E62">
        <v>2007</v>
      </c>
      <c r="F62" t="s">
        <v>5</v>
      </c>
      <c r="G62" t="s">
        <v>10</v>
      </c>
      <c r="H62" s="1">
        <v>5.461805555555555E-4</v>
      </c>
      <c r="J62">
        <v>0</v>
      </c>
      <c r="K62">
        <v>108.58</v>
      </c>
      <c r="L62">
        <f>IFERROR(VLOOKUP(A62,'WC Points Key'!A:B,2,FALSE)," ")</f>
        <v>100</v>
      </c>
    </row>
    <row r="63" spans="1:12" x14ac:dyDescent="0.25">
      <c r="A63">
        <v>2</v>
      </c>
      <c r="B63">
        <v>57</v>
      </c>
      <c r="C63">
        <v>201306500</v>
      </c>
      <c r="D63" t="s">
        <v>143</v>
      </c>
      <c r="E63">
        <v>2006</v>
      </c>
      <c r="F63" t="s">
        <v>59</v>
      </c>
      <c r="G63" t="s">
        <v>7</v>
      </c>
      <c r="H63" s="1">
        <v>5.6574074074074079E-4</v>
      </c>
      <c r="I63" s="1">
        <v>1.9560185185185185E-5</v>
      </c>
      <c r="J63">
        <v>26.14</v>
      </c>
      <c r="K63">
        <v>134.72</v>
      </c>
      <c r="L63">
        <f>IFERROR(VLOOKUP(A63,'WC Points Key'!A:B,2,FALSE)," ")</f>
        <v>80</v>
      </c>
    </row>
    <row r="64" spans="1:12" x14ac:dyDescent="0.25">
      <c r="A64">
        <v>3</v>
      </c>
      <c r="B64">
        <v>58</v>
      </c>
      <c r="C64">
        <v>2016093916</v>
      </c>
      <c r="D64" t="s">
        <v>144</v>
      </c>
      <c r="E64">
        <v>2007</v>
      </c>
      <c r="F64" t="s">
        <v>7</v>
      </c>
      <c r="G64" t="s">
        <v>7</v>
      </c>
      <c r="H64" s="1">
        <v>5.6921296296296299E-4</v>
      </c>
      <c r="I64" s="1">
        <v>2.3032407407407404E-5</v>
      </c>
      <c r="J64">
        <v>30.78</v>
      </c>
      <c r="K64">
        <v>139.36000000000001</v>
      </c>
      <c r="L64">
        <f>IFERROR(VLOOKUP(A64,'WC Points Key'!A:B,2,FALSE)," ")</f>
        <v>60</v>
      </c>
    </row>
    <row r="65" spans="1:12" x14ac:dyDescent="0.25">
      <c r="A65">
        <v>4</v>
      </c>
      <c r="B65">
        <v>62</v>
      </c>
      <c r="C65">
        <v>2016071183</v>
      </c>
      <c r="D65" t="s">
        <v>145</v>
      </c>
      <c r="E65">
        <v>2006</v>
      </c>
      <c r="F65" t="s">
        <v>7</v>
      </c>
      <c r="G65" t="s">
        <v>7</v>
      </c>
      <c r="H65" s="1">
        <v>5.7824074074074071E-4</v>
      </c>
      <c r="I65" s="1">
        <v>3.2060185185185188E-5</v>
      </c>
      <c r="J65">
        <v>42.85</v>
      </c>
      <c r="K65">
        <v>151.43</v>
      </c>
      <c r="L65">
        <f>IFERROR(VLOOKUP(A65,'WC Points Key'!A:B,2,FALSE)," ")</f>
        <v>50</v>
      </c>
    </row>
    <row r="66" spans="1:12" x14ac:dyDescent="0.25">
      <c r="A66">
        <v>5</v>
      </c>
      <c r="B66">
        <v>55</v>
      </c>
      <c r="C66">
        <v>201307661</v>
      </c>
      <c r="D66" t="s">
        <v>146</v>
      </c>
      <c r="E66">
        <v>2007</v>
      </c>
      <c r="F66" t="s">
        <v>62</v>
      </c>
      <c r="G66" t="s">
        <v>10</v>
      </c>
      <c r="H66" s="1">
        <v>5.8726851851851854E-4</v>
      </c>
      <c r="I66" s="1">
        <v>4.1087962962962958E-5</v>
      </c>
      <c r="J66">
        <v>54.92</v>
      </c>
      <c r="K66">
        <v>163.5</v>
      </c>
      <c r="L66">
        <f>IFERROR(VLOOKUP(A66,'WC Points Key'!A:B,2,FALSE)," ")</f>
        <v>45</v>
      </c>
    </row>
    <row r="67" spans="1:12" x14ac:dyDescent="0.25">
      <c r="A67">
        <v>6</v>
      </c>
      <c r="B67">
        <v>68</v>
      </c>
      <c r="C67">
        <v>2017090153</v>
      </c>
      <c r="D67" t="s">
        <v>147</v>
      </c>
      <c r="E67">
        <v>2006</v>
      </c>
      <c r="F67" t="s">
        <v>5</v>
      </c>
      <c r="G67" t="s">
        <v>3</v>
      </c>
      <c r="H67" s="1">
        <v>6.2453703703703705E-4</v>
      </c>
      <c r="I67" s="1">
        <v>7.8356481481481482E-5</v>
      </c>
      <c r="J67">
        <v>104.73</v>
      </c>
      <c r="K67">
        <v>213.31</v>
      </c>
      <c r="L67">
        <f>IFERROR(VLOOKUP(A67,'WC Points Key'!A:B,2,FALSE)," ")</f>
        <v>40</v>
      </c>
    </row>
    <row r="68" spans="1:12" x14ac:dyDescent="0.25">
      <c r="A68">
        <v>7</v>
      </c>
      <c r="B68">
        <v>63</v>
      </c>
      <c r="C68">
        <v>2018050242</v>
      </c>
      <c r="D68" t="s">
        <v>148</v>
      </c>
      <c r="E68">
        <v>2006</v>
      </c>
      <c r="F68" t="s">
        <v>39</v>
      </c>
      <c r="G68" t="s">
        <v>3</v>
      </c>
      <c r="H68" s="1">
        <v>6.4143518518518521E-4</v>
      </c>
      <c r="I68" s="1">
        <v>9.525462962962965E-5</v>
      </c>
      <c r="J68">
        <v>127.31</v>
      </c>
      <c r="K68">
        <v>235.89</v>
      </c>
      <c r="L68">
        <f>IFERROR(VLOOKUP(A68,'WC Points Key'!A:B,2,FALSE)," ")</f>
        <v>36</v>
      </c>
    </row>
    <row r="69" spans="1:12" x14ac:dyDescent="0.25">
      <c r="A69">
        <v>8</v>
      </c>
      <c r="B69">
        <v>61</v>
      </c>
      <c r="C69">
        <v>2018060249</v>
      </c>
      <c r="D69" t="s">
        <v>149</v>
      </c>
      <c r="E69">
        <v>2007</v>
      </c>
      <c r="F69" t="s">
        <v>20</v>
      </c>
      <c r="G69" t="s">
        <v>3</v>
      </c>
      <c r="H69" s="1">
        <v>6.934027777777777E-4</v>
      </c>
      <c r="I69" s="1">
        <v>1.4722222222222223E-4</v>
      </c>
      <c r="J69">
        <v>196.77</v>
      </c>
      <c r="K69">
        <v>305.35000000000002</v>
      </c>
      <c r="L69">
        <f>IFERROR(VLOOKUP(A69,'WC Points Key'!A:B,2,FALSE)," ")</f>
        <v>32</v>
      </c>
    </row>
    <row r="70" spans="1:12" x14ac:dyDescent="0.25">
      <c r="L70" t="str">
        <f>IFERROR(VLOOKUP(A70,'WC Points Key'!A:B,2,FALSE)," ")</f>
        <v xml:space="preserve"> </v>
      </c>
    </row>
    <row r="71" spans="1:12" x14ac:dyDescent="0.25">
      <c r="L71" t="str">
        <f>IFERROR(VLOOKUP(A71,'WC Points Key'!A:B,2,FALSE)," ")</f>
        <v xml:space="preserve"> </v>
      </c>
    </row>
    <row r="72" spans="1:12" x14ac:dyDescent="0.25">
      <c r="A72" t="s">
        <v>150</v>
      </c>
      <c r="L72" t="str">
        <f>IFERROR(VLOOKUP(A72,'WC Points Key'!A:B,2,FALSE)," ")</f>
        <v xml:space="preserve"> </v>
      </c>
    </row>
    <row r="73" spans="1:12" x14ac:dyDescent="0.25">
      <c r="A73">
        <v>1</v>
      </c>
      <c r="B73">
        <v>69</v>
      </c>
      <c r="C73">
        <v>2016052215</v>
      </c>
      <c r="D73" t="s">
        <v>151</v>
      </c>
      <c r="E73">
        <v>2005</v>
      </c>
      <c r="F73" t="s">
        <v>39</v>
      </c>
      <c r="G73" t="s">
        <v>3</v>
      </c>
      <c r="H73" s="1">
        <v>5.6296296296296292E-4</v>
      </c>
      <c r="J73">
        <v>22.43</v>
      </c>
      <c r="K73">
        <v>131.01</v>
      </c>
      <c r="L73">
        <f>IFERROR(VLOOKUP(A73,'WC Points Key'!A:B,2,FALSE)," ")</f>
        <v>100</v>
      </c>
    </row>
    <row r="74" spans="1:12" x14ac:dyDescent="0.25">
      <c r="L74" t="str">
        <f>IFERROR(VLOOKUP(A74,'WC Points Key'!A:B,2,FALSE)," ")</f>
        <v xml:space="preserve"> </v>
      </c>
    </row>
    <row r="75" spans="1:12" x14ac:dyDescent="0.25">
      <c r="L75" t="str">
        <f>IFERROR(VLOOKUP(A75,'WC Points Key'!A:B,2,FALSE)," ")</f>
        <v xml:space="preserve"> </v>
      </c>
    </row>
    <row r="76" spans="1:12" x14ac:dyDescent="0.25">
      <c r="A76" t="s">
        <v>69</v>
      </c>
      <c r="L76" t="str">
        <f>IFERROR(VLOOKUP(A76,'WC Points Key'!A:B,2,FALSE)," ")</f>
        <v xml:space="preserve"> </v>
      </c>
    </row>
    <row r="77" spans="1:12" x14ac:dyDescent="0.25">
      <c r="L77" t="str">
        <f>IFERROR(VLOOKUP(A77,'WC Points Key'!A:B,2,FALSE)," ")</f>
        <v xml:space="preserve"> </v>
      </c>
    </row>
    <row r="78" spans="1:12" x14ac:dyDescent="0.25">
      <c r="A78" t="s">
        <v>70</v>
      </c>
      <c r="L78" t="str">
        <f>IFERROR(VLOOKUP(A78,'WC Points Key'!A:B,2,FALSE)," ")</f>
        <v xml:space="preserve"> </v>
      </c>
    </row>
    <row r="79" spans="1:12" x14ac:dyDescent="0.25">
      <c r="B79">
        <v>47</v>
      </c>
      <c r="C79">
        <v>2018070327</v>
      </c>
      <c r="D79" t="s">
        <v>152</v>
      </c>
      <c r="E79">
        <v>2008</v>
      </c>
      <c r="F79" t="s">
        <v>7</v>
      </c>
      <c r="G79" t="s">
        <v>7</v>
      </c>
      <c r="L79" t="str">
        <f>IFERROR(VLOOKUP(A79,'WC Points Key'!A:B,2,FALSE)," ")</f>
        <v xml:space="preserve"> </v>
      </c>
    </row>
    <row r="80" spans="1:12" x14ac:dyDescent="0.25">
      <c r="B80">
        <v>53</v>
      </c>
      <c r="C80">
        <v>2016371155</v>
      </c>
      <c r="D80" t="s">
        <v>153</v>
      </c>
      <c r="E80">
        <v>2009</v>
      </c>
      <c r="F80" t="s">
        <v>20</v>
      </c>
      <c r="G80" t="s">
        <v>7</v>
      </c>
      <c r="L80" t="str">
        <f>IFERROR(VLOOKUP(A80,'WC Points Key'!A:B,2,FALSE)," ")</f>
        <v xml:space="preserve"> </v>
      </c>
    </row>
    <row r="81" spans="1:12" x14ac:dyDescent="0.25">
      <c r="L81" t="str">
        <f>IFERROR(VLOOKUP(A81,'WC Points Key'!A:B,2,FALSE)," ")</f>
        <v xml:space="preserve"> </v>
      </c>
    </row>
    <row r="82" spans="1:12" x14ac:dyDescent="0.25">
      <c r="L82" t="str">
        <f>IFERROR(VLOOKUP(A82,'WC Points Key'!A:B,2,FALSE)," ")</f>
        <v xml:space="preserve"> </v>
      </c>
    </row>
    <row r="83" spans="1:12" x14ac:dyDescent="0.25">
      <c r="A83" t="s">
        <v>154</v>
      </c>
      <c r="L83" t="str">
        <f>IFERROR(VLOOKUP(A83,'WC Points Key'!A:B,2,FALSE)," ")</f>
        <v xml:space="preserve"> </v>
      </c>
    </row>
    <row r="84" spans="1:12" x14ac:dyDescent="0.25">
      <c r="B84">
        <v>33</v>
      </c>
      <c r="C84">
        <v>2015063004</v>
      </c>
      <c r="D84" t="s">
        <v>155</v>
      </c>
      <c r="E84">
        <v>2007</v>
      </c>
      <c r="F84" t="s">
        <v>7</v>
      </c>
      <c r="G84" t="s">
        <v>7</v>
      </c>
      <c r="L84" t="str">
        <f>IFERROR(VLOOKUP(A84,'WC Points Key'!A:B,2,FALSE)," ")</f>
        <v xml:space="preserve"> </v>
      </c>
    </row>
    <row r="85" spans="1:12" x14ac:dyDescent="0.25">
      <c r="B85">
        <v>59</v>
      </c>
      <c r="C85">
        <v>201307850</v>
      </c>
      <c r="D85" t="s">
        <v>156</v>
      </c>
      <c r="E85">
        <v>2007</v>
      </c>
      <c r="F85" t="s">
        <v>7</v>
      </c>
      <c r="G85" t="s">
        <v>7</v>
      </c>
      <c r="L85" t="str">
        <f>IFERROR(VLOOKUP(A85,'WC Points Key'!A:B,2,FALSE)," ")</f>
        <v xml:space="preserve"> </v>
      </c>
    </row>
    <row r="86" spans="1:12" x14ac:dyDescent="0.25">
      <c r="B86">
        <v>60</v>
      </c>
      <c r="C86">
        <v>2020071621</v>
      </c>
      <c r="D86" t="s">
        <v>157</v>
      </c>
      <c r="E86">
        <v>2006</v>
      </c>
      <c r="F86" t="s">
        <v>5</v>
      </c>
      <c r="G86" t="s">
        <v>10</v>
      </c>
      <c r="L86" t="str">
        <f>IFERROR(VLOOKUP(A86,'WC Points Key'!A:B,2,FALSE)," ")</f>
        <v xml:space="preserve"> </v>
      </c>
    </row>
    <row r="87" spans="1:12" x14ac:dyDescent="0.25">
      <c r="B87">
        <v>64</v>
      </c>
      <c r="C87">
        <v>2018080477</v>
      </c>
      <c r="D87" t="s">
        <v>158</v>
      </c>
      <c r="E87">
        <v>2006</v>
      </c>
      <c r="F87" t="s">
        <v>5</v>
      </c>
      <c r="G87" t="s">
        <v>10</v>
      </c>
      <c r="L87" t="str">
        <f>IFERROR(VLOOKUP(A87,'WC Points Key'!A:B,2,FALSE)," ")</f>
        <v xml:space="preserve"> </v>
      </c>
    </row>
    <row r="88" spans="1:12" x14ac:dyDescent="0.25">
      <c r="B88">
        <v>65</v>
      </c>
      <c r="C88">
        <v>2014102669</v>
      </c>
      <c r="D88" t="s">
        <v>159</v>
      </c>
      <c r="E88">
        <v>2006</v>
      </c>
      <c r="F88" t="s">
        <v>20</v>
      </c>
      <c r="G88" t="s">
        <v>3</v>
      </c>
      <c r="L88" t="str">
        <f>IFERROR(VLOOKUP(A88,'WC Points Key'!A:B,2,FALSE)," ")</f>
        <v xml:space="preserve"> </v>
      </c>
    </row>
    <row r="89" spans="1:12" x14ac:dyDescent="0.25">
      <c r="B89">
        <v>67</v>
      </c>
      <c r="C89">
        <v>201307843</v>
      </c>
      <c r="D89" t="s">
        <v>160</v>
      </c>
      <c r="E89">
        <v>2007</v>
      </c>
      <c r="F89" t="s">
        <v>7</v>
      </c>
      <c r="G89" t="s">
        <v>7</v>
      </c>
      <c r="L89" t="str">
        <f>IFERROR(VLOOKUP(A89,'WC Points Key'!A:B,2,FALSE)," ")</f>
        <v xml:space="preserve"> </v>
      </c>
    </row>
    <row r="90" spans="1:12" x14ac:dyDescent="0.25">
      <c r="B90">
        <v>70</v>
      </c>
      <c r="C90">
        <v>2020051495</v>
      </c>
      <c r="D90" t="s">
        <v>161</v>
      </c>
      <c r="E90">
        <v>2005</v>
      </c>
      <c r="F90" t="s">
        <v>39</v>
      </c>
      <c r="G90" t="s">
        <v>3</v>
      </c>
      <c r="L90" t="str">
        <f>IFERROR(VLOOKUP(A90,'WC Points Key'!A:B,2,FALSE)," ")</f>
        <v xml:space="preserve"> </v>
      </c>
    </row>
    <row r="91" spans="1:12" x14ac:dyDescent="0.25">
      <c r="L91" t="str">
        <f>IFERROR(VLOOKUP(A91,'WC Points Key'!A:B,2,FALSE)," ")</f>
        <v xml:space="preserve"> </v>
      </c>
    </row>
    <row r="92" spans="1:12" x14ac:dyDescent="0.25">
      <c r="L92" t="str">
        <f>IFERROR(VLOOKUP(A92,'WC Points Key'!A:B,2,FALSE)," ")</f>
        <v xml:space="preserve"> </v>
      </c>
    </row>
    <row r="93" spans="1:12" x14ac:dyDescent="0.25">
      <c r="A93" t="s">
        <v>85</v>
      </c>
      <c r="L93" t="str">
        <f>IFERROR(VLOOKUP(A93,'WC Points Key'!A:B,2,FALSE)," ")</f>
        <v xml:space="preserve"> </v>
      </c>
    </row>
    <row r="94" spans="1:12" x14ac:dyDescent="0.25">
      <c r="B94">
        <v>26</v>
      </c>
      <c r="C94">
        <v>2019081148</v>
      </c>
      <c r="D94" t="s">
        <v>162</v>
      </c>
      <c r="E94">
        <v>2008</v>
      </c>
      <c r="F94" t="s">
        <v>20</v>
      </c>
      <c r="G94" t="s">
        <v>3</v>
      </c>
      <c r="I94" t="s">
        <v>163</v>
      </c>
      <c r="L94" t="str">
        <f>IFERROR(VLOOKUP(A94,'WC Points Key'!A:B,2,FALSE)," ")</f>
        <v xml:space="preserve"> </v>
      </c>
    </row>
    <row r="95" spans="1:12" x14ac:dyDescent="0.25">
      <c r="B95">
        <v>54</v>
      </c>
      <c r="C95">
        <v>2017090120</v>
      </c>
      <c r="D95" t="s">
        <v>164</v>
      </c>
      <c r="E95">
        <v>2007</v>
      </c>
      <c r="F95" t="s">
        <v>2</v>
      </c>
      <c r="G95" t="s">
        <v>54</v>
      </c>
      <c r="I95" t="s">
        <v>89</v>
      </c>
      <c r="L95" t="str">
        <f>IFERROR(VLOOKUP(A95,'WC Points Key'!A:B,2,FALSE)," ")</f>
        <v xml:space="preserve"> </v>
      </c>
    </row>
    <row r="96" spans="1:12" x14ac:dyDescent="0.25">
      <c r="B96">
        <v>66</v>
      </c>
      <c r="C96">
        <v>2017033958</v>
      </c>
      <c r="D96" t="s">
        <v>165</v>
      </c>
      <c r="E96">
        <v>2006</v>
      </c>
      <c r="F96" t="s">
        <v>39</v>
      </c>
      <c r="G96" t="s">
        <v>3</v>
      </c>
      <c r="I96" t="s">
        <v>166</v>
      </c>
      <c r="L96" t="str">
        <f>IFERROR(VLOOKUP(A96,'WC Points Key'!A:B,2,FALSE)," ")</f>
        <v xml:space="preserve"> </v>
      </c>
    </row>
    <row r="97" spans="1:12" x14ac:dyDescent="0.25">
      <c r="L97" t="str">
        <f>IFERROR(VLOOKUP(A97,'WC Points Key'!A:B,2,FALSE)," ")</f>
        <v xml:space="preserve"> </v>
      </c>
    </row>
    <row r="98" spans="1:12" x14ac:dyDescent="0.25">
      <c r="L98" t="str">
        <f>IFERROR(VLOOKUP(A98,'WC Points Key'!A:B,2,FALSE)," ")</f>
        <v xml:space="preserve"> </v>
      </c>
    </row>
    <row r="99" spans="1:12" x14ac:dyDescent="0.25">
      <c r="A99" t="s">
        <v>92</v>
      </c>
      <c r="L99" t="str">
        <f>IFERROR(VLOOKUP(A99,'WC Points Key'!A:B,2,FALSE)," ")</f>
        <v xml:space="preserve"> 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E2FF-A574-42C3-9DA8-181992CB974A}">
  <dimension ref="A2:L99"/>
  <sheetViews>
    <sheetView workbookViewId="0">
      <selection activeCell="L4" sqref="L4:L99"/>
    </sheetView>
  </sheetViews>
  <sheetFormatPr defaultRowHeight="15" x14ac:dyDescent="0.25"/>
  <cols>
    <col min="1" max="1" width="5.5703125" customWidth="1"/>
    <col min="2" max="2" width="3.85546875" bestFit="1" customWidth="1"/>
    <col min="3" max="3" width="11" bestFit="1" customWidth="1"/>
    <col min="4" max="4" width="19.5703125" bestFit="1" customWidth="1"/>
    <col min="5" max="5" width="5" bestFit="1" customWidth="1"/>
    <col min="6" max="6" width="29" bestFit="1" customWidth="1"/>
    <col min="7" max="7" width="27.5703125" bestFit="1" customWidth="1"/>
    <col min="8" max="8" width="22.42578125" bestFit="1" customWidth="1"/>
    <col min="9" max="9" width="7.5703125" bestFit="1" customWidth="1"/>
    <col min="10" max="10" width="7" bestFit="1" customWidth="1"/>
    <col min="11" max="11" width="8" bestFit="1" customWidth="1"/>
  </cols>
  <sheetData>
    <row r="2" spans="1:12" ht="60" x14ac:dyDescent="0.25">
      <c r="A2" s="3" t="s">
        <v>177</v>
      </c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189</v>
      </c>
      <c r="L2" s="3" t="s">
        <v>188</v>
      </c>
    </row>
    <row r="3" spans="1:12" x14ac:dyDescent="0.25">
      <c r="A3" t="s">
        <v>0</v>
      </c>
    </row>
    <row r="4" spans="1:12" x14ac:dyDescent="0.25">
      <c r="A4">
        <v>1</v>
      </c>
      <c r="B4">
        <v>5</v>
      </c>
      <c r="C4">
        <v>2015073228</v>
      </c>
      <c r="D4" t="s">
        <v>94</v>
      </c>
      <c r="E4">
        <v>2008</v>
      </c>
      <c r="F4" t="s">
        <v>7</v>
      </c>
      <c r="G4" t="s">
        <v>7</v>
      </c>
      <c r="H4" s="1">
        <v>4.4699074074074069E-4</v>
      </c>
      <c r="J4">
        <v>0</v>
      </c>
      <c r="K4">
        <v>89.44</v>
      </c>
      <c r="L4">
        <f>IFERROR(VLOOKUP(A4,'WC Points Key'!A:B,2,FALSE)," ")</f>
        <v>100</v>
      </c>
    </row>
    <row r="5" spans="1:12" x14ac:dyDescent="0.25">
      <c r="A5">
        <v>2</v>
      </c>
      <c r="B5">
        <v>6</v>
      </c>
      <c r="C5">
        <v>2015063010</v>
      </c>
      <c r="D5" t="s">
        <v>93</v>
      </c>
      <c r="E5">
        <v>2008</v>
      </c>
      <c r="F5" t="s">
        <v>7</v>
      </c>
      <c r="G5" t="s">
        <v>7</v>
      </c>
      <c r="H5" s="1">
        <v>4.6388888888888885E-4</v>
      </c>
      <c r="I5" s="1">
        <v>1.6898148148148148E-5</v>
      </c>
      <c r="J5">
        <v>38.18</v>
      </c>
      <c r="K5">
        <v>127.62</v>
      </c>
      <c r="L5">
        <f>IFERROR(VLOOKUP(A5,'WC Points Key'!A:B,2,FALSE)," ")</f>
        <v>80</v>
      </c>
    </row>
    <row r="6" spans="1:12" x14ac:dyDescent="0.25">
      <c r="A6">
        <v>3</v>
      </c>
      <c r="B6">
        <v>19</v>
      </c>
      <c r="C6">
        <v>2018080521</v>
      </c>
      <c r="D6" t="s">
        <v>96</v>
      </c>
      <c r="E6">
        <v>2009</v>
      </c>
      <c r="F6" t="s">
        <v>2</v>
      </c>
      <c r="G6" t="s">
        <v>3</v>
      </c>
      <c r="H6" s="1">
        <v>4.696759259259259E-4</v>
      </c>
      <c r="I6" s="1">
        <v>2.2685185185185183E-5</v>
      </c>
      <c r="J6">
        <v>51.26</v>
      </c>
      <c r="K6">
        <v>140.69999999999999</v>
      </c>
      <c r="L6">
        <f>IFERROR(VLOOKUP(A6,'WC Points Key'!A:B,2,FALSE)," ")</f>
        <v>60</v>
      </c>
    </row>
    <row r="7" spans="1:12" x14ac:dyDescent="0.25">
      <c r="A7">
        <v>4</v>
      </c>
      <c r="B7">
        <v>3</v>
      </c>
      <c r="C7">
        <v>2017071873</v>
      </c>
      <c r="D7" t="s">
        <v>97</v>
      </c>
      <c r="E7">
        <v>2008</v>
      </c>
      <c r="F7" t="s">
        <v>7</v>
      </c>
      <c r="G7" t="s">
        <v>7</v>
      </c>
      <c r="H7" s="1">
        <v>4.6979166666666675E-4</v>
      </c>
      <c r="I7" s="1">
        <v>2.2800925925925923E-5</v>
      </c>
      <c r="J7">
        <v>51.52</v>
      </c>
      <c r="K7">
        <v>140.96</v>
      </c>
      <c r="L7">
        <f>IFERROR(VLOOKUP(A7,'WC Points Key'!A:B,2,FALSE)," ")</f>
        <v>50</v>
      </c>
    </row>
    <row r="8" spans="1:12" x14ac:dyDescent="0.25">
      <c r="A8">
        <v>5</v>
      </c>
      <c r="B8">
        <v>17</v>
      </c>
      <c r="C8">
        <v>2014072000</v>
      </c>
      <c r="D8" t="s">
        <v>95</v>
      </c>
      <c r="E8">
        <v>2009</v>
      </c>
      <c r="F8" t="s">
        <v>5</v>
      </c>
      <c r="G8" t="s">
        <v>10</v>
      </c>
      <c r="H8" s="1">
        <v>4.7499999999999994E-4</v>
      </c>
      <c r="I8" s="1">
        <v>2.8009259259259256E-5</v>
      </c>
      <c r="J8">
        <v>63.29</v>
      </c>
      <c r="K8">
        <v>152.72999999999999</v>
      </c>
      <c r="L8">
        <f>IFERROR(VLOOKUP(A8,'WC Points Key'!A:B,2,FALSE)," ")</f>
        <v>45</v>
      </c>
    </row>
    <row r="9" spans="1:12" x14ac:dyDescent="0.25">
      <c r="A9">
        <v>6</v>
      </c>
      <c r="B9">
        <v>23</v>
      </c>
      <c r="C9">
        <v>2019070924</v>
      </c>
      <c r="D9" t="s">
        <v>108</v>
      </c>
      <c r="E9">
        <v>2009</v>
      </c>
      <c r="F9" t="s">
        <v>5</v>
      </c>
      <c r="G9" t="s">
        <v>10</v>
      </c>
      <c r="H9" s="1">
        <v>4.8935185185185182E-4</v>
      </c>
      <c r="I9" s="1">
        <v>4.2361111111111119E-5</v>
      </c>
      <c r="J9">
        <v>95.72</v>
      </c>
      <c r="K9">
        <v>185.16</v>
      </c>
      <c r="L9">
        <f>IFERROR(VLOOKUP(A9,'WC Points Key'!A:B,2,FALSE)," ")</f>
        <v>40</v>
      </c>
    </row>
    <row r="10" spans="1:12" x14ac:dyDescent="0.25">
      <c r="A10">
        <v>7</v>
      </c>
      <c r="B10">
        <v>10</v>
      </c>
      <c r="C10">
        <v>2019070916</v>
      </c>
      <c r="D10" t="s">
        <v>98</v>
      </c>
      <c r="E10">
        <v>2009</v>
      </c>
      <c r="F10" t="s">
        <v>5</v>
      </c>
      <c r="G10" t="s">
        <v>3</v>
      </c>
      <c r="H10" s="1">
        <v>4.942129629629629E-4</v>
      </c>
      <c r="I10" s="1">
        <v>4.7222222222222228E-5</v>
      </c>
      <c r="J10">
        <v>106.7</v>
      </c>
      <c r="K10">
        <v>196.14</v>
      </c>
      <c r="L10">
        <f>IFERROR(VLOOKUP(A10,'WC Points Key'!A:B,2,FALSE)," ")</f>
        <v>36</v>
      </c>
    </row>
    <row r="11" spans="1:12" x14ac:dyDescent="0.25">
      <c r="A11">
        <v>8</v>
      </c>
      <c r="B11">
        <v>8</v>
      </c>
      <c r="C11">
        <v>2017063988</v>
      </c>
      <c r="D11" t="s">
        <v>105</v>
      </c>
      <c r="E11">
        <v>2008</v>
      </c>
      <c r="F11" t="s">
        <v>20</v>
      </c>
      <c r="G11" t="s">
        <v>3</v>
      </c>
      <c r="H11" s="1">
        <v>5.0405092592592591E-4</v>
      </c>
      <c r="I11" s="1">
        <v>5.7060185185185186E-5</v>
      </c>
      <c r="J11">
        <v>128.93</v>
      </c>
      <c r="K11">
        <v>218.37</v>
      </c>
      <c r="L11">
        <f>IFERROR(VLOOKUP(A11,'WC Points Key'!A:B,2,FALSE)," ")</f>
        <v>32</v>
      </c>
    </row>
    <row r="12" spans="1:12" x14ac:dyDescent="0.25">
      <c r="A12">
        <v>9</v>
      </c>
      <c r="B12">
        <v>20</v>
      </c>
      <c r="C12">
        <v>2016071184</v>
      </c>
      <c r="D12" t="s">
        <v>103</v>
      </c>
      <c r="E12">
        <v>2008</v>
      </c>
      <c r="F12" t="s">
        <v>7</v>
      </c>
      <c r="G12" t="s">
        <v>7</v>
      </c>
      <c r="H12" s="1">
        <v>5.0648148148148145E-4</v>
      </c>
      <c r="I12" s="1">
        <v>5.9490740740740733E-5</v>
      </c>
      <c r="J12">
        <v>134.41999999999999</v>
      </c>
      <c r="K12">
        <v>223.86</v>
      </c>
      <c r="L12">
        <f>IFERROR(VLOOKUP(A12,'WC Points Key'!A:B,2,FALSE)," ")</f>
        <v>29</v>
      </c>
    </row>
    <row r="13" spans="1:12" x14ac:dyDescent="0.25">
      <c r="A13">
        <v>10</v>
      </c>
      <c r="B13">
        <v>12</v>
      </c>
      <c r="C13">
        <v>2015062998</v>
      </c>
      <c r="D13" t="s">
        <v>107</v>
      </c>
      <c r="E13">
        <v>2009</v>
      </c>
      <c r="F13" t="s">
        <v>7</v>
      </c>
      <c r="G13" t="s">
        <v>7</v>
      </c>
      <c r="H13" s="1">
        <v>5.1099537037037031E-4</v>
      </c>
      <c r="I13" s="1">
        <v>6.4004629629629635E-5</v>
      </c>
      <c r="J13">
        <v>144.62</v>
      </c>
      <c r="K13">
        <v>234.06</v>
      </c>
      <c r="L13">
        <f>IFERROR(VLOOKUP(A13,'WC Points Key'!A:B,2,FALSE)," ")</f>
        <v>26</v>
      </c>
    </row>
    <row r="14" spans="1:12" x14ac:dyDescent="0.25">
      <c r="A14">
        <v>11</v>
      </c>
      <c r="B14">
        <v>21</v>
      </c>
      <c r="C14">
        <v>2014061805</v>
      </c>
      <c r="D14" t="s">
        <v>101</v>
      </c>
      <c r="E14">
        <v>2008</v>
      </c>
      <c r="F14" t="s">
        <v>5</v>
      </c>
      <c r="G14" t="s">
        <v>10</v>
      </c>
      <c r="H14" s="1">
        <v>5.1157407407407412E-4</v>
      </c>
      <c r="I14" s="1">
        <v>6.4583333333333336E-5</v>
      </c>
      <c r="J14">
        <v>145.93</v>
      </c>
      <c r="K14">
        <v>235.37</v>
      </c>
      <c r="L14">
        <f>IFERROR(VLOOKUP(A14,'WC Points Key'!A:B,2,FALSE)," ")</f>
        <v>24</v>
      </c>
    </row>
    <row r="15" spans="1:12" x14ac:dyDescent="0.25">
      <c r="A15">
        <v>12</v>
      </c>
      <c r="B15">
        <v>1</v>
      </c>
      <c r="C15">
        <v>2018070335</v>
      </c>
      <c r="D15" t="s">
        <v>111</v>
      </c>
      <c r="E15">
        <v>2008</v>
      </c>
      <c r="F15" t="s">
        <v>20</v>
      </c>
      <c r="G15" t="s">
        <v>3</v>
      </c>
      <c r="H15" s="1">
        <v>5.118055555555556E-4</v>
      </c>
      <c r="I15" s="1">
        <v>6.4814814814814816E-5</v>
      </c>
      <c r="J15">
        <v>146.44999999999999</v>
      </c>
      <c r="K15">
        <v>235.89</v>
      </c>
      <c r="L15">
        <f>IFERROR(VLOOKUP(A15,'WC Points Key'!A:B,2,FALSE)," ")</f>
        <v>22</v>
      </c>
    </row>
    <row r="16" spans="1:12" x14ac:dyDescent="0.25">
      <c r="A16">
        <v>13</v>
      </c>
      <c r="B16">
        <v>2</v>
      </c>
      <c r="C16">
        <v>2014112741</v>
      </c>
      <c r="D16" t="s">
        <v>99</v>
      </c>
      <c r="E16">
        <v>2008</v>
      </c>
      <c r="F16" t="s">
        <v>5</v>
      </c>
      <c r="G16" t="s">
        <v>10</v>
      </c>
      <c r="H16" s="1">
        <v>5.14699074074074E-4</v>
      </c>
      <c r="I16" s="1">
        <v>6.770833333333333E-5</v>
      </c>
      <c r="J16">
        <v>152.99</v>
      </c>
      <c r="K16">
        <v>242.43</v>
      </c>
      <c r="L16">
        <f>IFERROR(VLOOKUP(A16,'WC Points Key'!A:B,2,FALSE)," ")</f>
        <v>20</v>
      </c>
    </row>
    <row r="17" spans="1:12" x14ac:dyDescent="0.25">
      <c r="A17">
        <v>14</v>
      </c>
      <c r="B17">
        <v>4</v>
      </c>
      <c r="C17">
        <v>2018070439</v>
      </c>
      <c r="D17" t="s">
        <v>104</v>
      </c>
      <c r="E17">
        <v>2008</v>
      </c>
      <c r="F17" t="s">
        <v>2</v>
      </c>
      <c r="G17" t="s">
        <v>54</v>
      </c>
      <c r="H17" s="1">
        <v>5.2499999999999997E-4</v>
      </c>
      <c r="I17" s="1">
        <v>7.8009259259259262E-5</v>
      </c>
      <c r="J17">
        <v>176.27</v>
      </c>
      <c r="K17">
        <v>265.70999999999998</v>
      </c>
      <c r="L17">
        <f>IFERROR(VLOOKUP(A17,'WC Points Key'!A:B,2,FALSE)," ")</f>
        <v>18</v>
      </c>
    </row>
    <row r="18" spans="1:12" x14ac:dyDescent="0.25">
      <c r="A18">
        <v>15</v>
      </c>
      <c r="B18">
        <v>26</v>
      </c>
      <c r="C18">
        <v>2018070450</v>
      </c>
      <c r="D18" t="s">
        <v>113</v>
      </c>
      <c r="E18">
        <v>2008</v>
      </c>
      <c r="F18" t="s">
        <v>2</v>
      </c>
      <c r="G18" t="s">
        <v>54</v>
      </c>
      <c r="H18" s="1">
        <v>5.2581018518518515E-4</v>
      </c>
      <c r="I18" s="1">
        <v>7.8819444444444442E-5</v>
      </c>
      <c r="J18">
        <v>178.1</v>
      </c>
      <c r="K18">
        <v>267.54000000000002</v>
      </c>
      <c r="L18">
        <f>IFERROR(VLOOKUP(A18,'WC Points Key'!A:B,2,FALSE)," ")</f>
        <v>16</v>
      </c>
    </row>
    <row r="19" spans="1:12" x14ac:dyDescent="0.25">
      <c r="A19">
        <v>16</v>
      </c>
      <c r="B19">
        <v>27</v>
      </c>
      <c r="C19">
        <v>2017090115</v>
      </c>
      <c r="D19" t="s">
        <v>115</v>
      </c>
      <c r="E19">
        <v>2009</v>
      </c>
      <c r="F19" t="s">
        <v>7</v>
      </c>
      <c r="G19" t="s">
        <v>7</v>
      </c>
      <c r="H19" s="1">
        <v>5.3020833333333338E-4</v>
      </c>
      <c r="I19" s="1">
        <v>8.3217592592592591E-5</v>
      </c>
      <c r="J19">
        <v>188.03</v>
      </c>
      <c r="K19">
        <v>277.47000000000003</v>
      </c>
      <c r="L19">
        <f>IFERROR(VLOOKUP(A19,'WC Points Key'!A:B,2,FALSE)," ")</f>
        <v>15</v>
      </c>
    </row>
    <row r="20" spans="1:12" x14ac:dyDescent="0.25">
      <c r="A20">
        <v>17</v>
      </c>
      <c r="B20">
        <v>18</v>
      </c>
      <c r="C20">
        <v>2016071193</v>
      </c>
      <c r="D20" t="s">
        <v>106</v>
      </c>
      <c r="E20">
        <v>2009</v>
      </c>
      <c r="F20" t="s">
        <v>7</v>
      </c>
      <c r="G20" t="s">
        <v>7</v>
      </c>
      <c r="H20" s="1">
        <v>5.3599537037037038E-4</v>
      </c>
      <c r="I20" s="1">
        <v>8.900462962962962E-5</v>
      </c>
      <c r="J20">
        <v>201.11</v>
      </c>
      <c r="K20">
        <v>290.55</v>
      </c>
      <c r="L20">
        <f>IFERROR(VLOOKUP(A20,'WC Points Key'!A:B,2,FALSE)," ")</f>
        <v>14</v>
      </c>
    </row>
    <row r="21" spans="1:12" x14ac:dyDescent="0.25">
      <c r="A21">
        <v>18</v>
      </c>
      <c r="B21">
        <v>16</v>
      </c>
      <c r="C21">
        <v>2019081148</v>
      </c>
      <c r="D21" t="s">
        <v>162</v>
      </c>
      <c r="E21">
        <v>2008</v>
      </c>
      <c r="F21" t="s">
        <v>20</v>
      </c>
      <c r="G21" t="s">
        <v>3</v>
      </c>
      <c r="H21" s="1">
        <v>5.3831018518518518E-4</v>
      </c>
      <c r="I21" s="1">
        <v>9.1319444444444448E-5</v>
      </c>
      <c r="J21">
        <v>206.34</v>
      </c>
      <c r="K21">
        <v>295.77999999999997</v>
      </c>
      <c r="L21">
        <f>IFERROR(VLOOKUP(A21,'WC Points Key'!A:B,2,FALSE)," ")</f>
        <v>13</v>
      </c>
    </row>
    <row r="22" spans="1:12" x14ac:dyDescent="0.25">
      <c r="A22">
        <v>19</v>
      </c>
      <c r="B22">
        <v>14</v>
      </c>
      <c r="C22">
        <v>2015103779</v>
      </c>
      <c r="D22" t="s">
        <v>117</v>
      </c>
      <c r="E22">
        <v>2008</v>
      </c>
      <c r="F22" t="s">
        <v>20</v>
      </c>
      <c r="G22" t="s">
        <v>3</v>
      </c>
      <c r="H22" s="1">
        <v>5.5983796296296294E-4</v>
      </c>
      <c r="I22" s="1">
        <v>1.1284722222222223E-4</v>
      </c>
      <c r="J22">
        <v>254.98</v>
      </c>
      <c r="K22">
        <v>344.42</v>
      </c>
      <c r="L22">
        <f>IFERROR(VLOOKUP(A22,'WC Points Key'!A:B,2,FALSE)," ")</f>
        <v>12</v>
      </c>
    </row>
    <row r="23" spans="1:12" x14ac:dyDescent="0.25">
      <c r="A23">
        <v>20</v>
      </c>
      <c r="B23">
        <v>22</v>
      </c>
      <c r="C23">
        <v>2018050256</v>
      </c>
      <c r="D23" t="s">
        <v>114</v>
      </c>
      <c r="E23">
        <v>2009</v>
      </c>
      <c r="F23" t="s">
        <v>7</v>
      </c>
      <c r="G23" t="s">
        <v>7</v>
      </c>
      <c r="H23" s="1">
        <v>5.67824074074074E-4</v>
      </c>
      <c r="I23" s="1">
        <v>1.2083333333333332E-4</v>
      </c>
      <c r="J23">
        <v>273.02999999999997</v>
      </c>
      <c r="K23">
        <v>362.47</v>
      </c>
      <c r="L23">
        <f>IFERROR(VLOOKUP(A23,'WC Points Key'!A:B,2,FALSE)," ")</f>
        <v>11</v>
      </c>
    </row>
    <row r="24" spans="1:12" x14ac:dyDescent="0.25">
      <c r="A24">
        <v>21</v>
      </c>
      <c r="B24">
        <v>24</v>
      </c>
      <c r="C24">
        <v>2015073201</v>
      </c>
      <c r="D24" t="s">
        <v>118</v>
      </c>
      <c r="E24">
        <v>2009</v>
      </c>
      <c r="F24" t="s">
        <v>5</v>
      </c>
      <c r="G24" t="s">
        <v>10</v>
      </c>
      <c r="H24" s="1">
        <v>5.7384259259259248E-4</v>
      </c>
      <c r="I24" s="1">
        <v>1.2685185185185187E-4</v>
      </c>
      <c r="J24">
        <v>286.63</v>
      </c>
      <c r="K24">
        <v>376.07</v>
      </c>
      <c r="L24">
        <f>IFERROR(VLOOKUP(A24,'WC Points Key'!A:B,2,FALSE)," ")</f>
        <v>10</v>
      </c>
    </row>
    <row r="25" spans="1:12" x14ac:dyDescent="0.25">
      <c r="A25">
        <v>22</v>
      </c>
      <c r="B25">
        <v>11</v>
      </c>
      <c r="C25">
        <v>2019050837</v>
      </c>
      <c r="D25" t="s">
        <v>110</v>
      </c>
      <c r="E25">
        <v>2009</v>
      </c>
      <c r="F25" t="s">
        <v>20</v>
      </c>
      <c r="G25" t="s">
        <v>3</v>
      </c>
      <c r="H25" s="1">
        <v>5.8460648148148141E-4</v>
      </c>
      <c r="I25" s="1">
        <v>1.3761574074074075E-4</v>
      </c>
      <c r="J25">
        <v>310.95</v>
      </c>
      <c r="K25">
        <v>400.39</v>
      </c>
      <c r="L25">
        <f>IFERROR(VLOOKUP(A25,'WC Points Key'!A:B,2,FALSE)," ")</f>
        <v>9</v>
      </c>
    </row>
    <row r="26" spans="1:12" x14ac:dyDescent="0.25">
      <c r="L26" t="str">
        <f>IFERROR(VLOOKUP(A26,'WC Points Key'!A:B,2,FALSE)," ")</f>
        <v xml:space="preserve"> </v>
      </c>
    </row>
    <row r="27" spans="1:12" x14ac:dyDescent="0.25">
      <c r="L27" t="str">
        <f>IFERROR(VLOOKUP(A27,'WC Points Key'!A:B,2,FALSE)," ")</f>
        <v xml:space="preserve"> </v>
      </c>
    </row>
    <row r="28" spans="1:12" x14ac:dyDescent="0.25">
      <c r="A28" t="s">
        <v>29</v>
      </c>
      <c r="L28" t="str">
        <f>IFERROR(VLOOKUP(A28,'WC Points Key'!A:B,2,FALSE)," ")</f>
        <v xml:space="preserve"> </v>
      </c>
    </row>
    <row r="29" spans="1:12" x14ac:dyDescent="0.25">
      <c r="A29">
        <v>1</v>
      </c>
      <c r="B29">
        <v>31</v>
      </c>
      <c r="C29">
        <v>2014072001</v>
      </c>
      <c r="D29" t="s">
        <v>119</v>
      </c>
      <c r="E29">
        <v>2007</v>
      </c>
      <c r="F29" t="s">
        <v>5</v>
      </c>
      <c r="G29" t="s">
        <v>10</v>
      </c>
      <c r="H29" s="1">
        <v>4.6562499999999995E-4</v>
      </c>
      <c r="J29">
        <v>42.11</v>
      </c>
      <c r="K29">
        <v>131.55000000000001</v>
      </c>
      <c r="L29">
        <f>IFERROR(VLOOKUP(A29,'WC Points Key'!A:B,2,FALSE)," ")</f>
        <v>100</v>
      </c>
    </row>
    <row r="30" spans="1:12" x14ac:dyDescent="0.25">
      <c r="A30">
        <v>2</v>
      </c>
      <c r="B30">
        <v>39</v>
      </c>
      <c r="C30">
        <v>2016071158</v>
      </c>
      <c r="D30" t="s">
        <v>121</v>
      </c>
      <c r="E30">
        <v>2006</v>
      </c>
      <c r="F30" t="s">
        <v>2</v>
      </c>
      <c r="G30" t="s">
        <v>10</v>
      </c>
      <c r="H30" s="1">
        <v>4.6828703703703702E-4</v>
      </c>
      <c r="I30" s="1">
        <v>2.6620370370370374E-6</v>
      </c>
      <c r="J30">
        <v>48.12</v>
      </c>
      <c r="K30">
        <v>137.56</v>
      </c>
      <c r="L30">
        <f>IFERROR(VLOOKUP(A30,'WC Points Key'!A:B,2,FALSE)," ")</f>
        <v>80</v>
      </c>
    </row>
    <row r="31" spans="1:12" x14ac:dyDescent="0.25">
      <c r="A31">
        <v>3</v>
      </c>
      <c r="B31">
        <v>34</v>
      </c>
      <c r="C31">
        <v>2015062976</v>
      </c>
      <c r="D31" t="s">
        <v>120</v>
      </c>
      <c r="E31">
        <v>2007</v>
      </c>
      <c r="F31" t="s">
        <v>5</v>
      </c>
      <c r="G31" t="s">
        <v>10</v>
      </c>
      <c r="H31" s="1">
        <v>4.7662037037037036E-4</v>
      </c>
      <c r="I31" s="1">
        <v>1.099537037037037E-5</v>
      </c>
      <c r="J31">
        <v>66.95</v>
      </c>
      <c r="K31">
        <v>156.38999999999999</v>
      </c>
      <c r="L31">
        <f>IFERROR(VLOOKUP(A31,'WC Points Key'!A:B,2,FALSE)," ")</f>
        <v>60</v>
      </c>
    </row>
    <row r="32" spans="1:12" x14ac:dyDescent="0.25">
      <c r="A32">
        <v>4</v>
      </c>
      <c r="B32">
        <v>37</v>
      </c>
      <c r="C32">
        <v>2018050263</v>
      </c>
      <c r="D32" t="s">
        <v>123</v>
      </c>
      <c r="E32">
        <v>2006</v>
      </c>
      <c r="F32" t="s">
        <v>35</v>
      </c>
      <c r="G32" t="s">
        <v>7</v>
      </c>
      <c r="H32" s="1">
        <v>4.8194444444444451E-4</v>
      </c>
      <c r="I32" s="1">
        <v>1.6319444444444444E-5</v>
      </c>
      <c r="J32">
        <v>78.98</v>
      </c>
      <c r="K32">
        <v>168.42</v>
      </c>
      <c r="L32">
        <f>IFERROR(VLOOKUP(A32,'WC Points Key'!A:B,2,FALSE)," ")</f>
        <v>50</v>
      </c>
    </row>
    <row r="33" spans="1:12" x14ac:dyDescent="0.25">
      <c r="A33">
        <v>5</v>
      </c>
      <c r="B33">
        <v>29</v>
      </c>
      <c r="C33">
        <v>2015063004</v>
      </c>
      <c r="D33" t="s">
        <v>155</v>
      </c>
      <c r="E33">
        <v>2007</v>
      </c>
      <c r="F33" t="s">
        <v>7</v>
      </c>
      <c r="G33" t="s">
        <v>7</v>
      </c>
      <c r="H33" s="1">
        <v>4.8217592592592588E-4</v>
      </c>
      <c r="I33" s="1">
        <v>1.6550925925925924E-5</v>
      </c>
      <c r="J33">
        <v>79.5</v>
      </c>
      <c r="K33">
        <v>168.94</v>
      </c>
      <c r="L33">
        <f>IFERROR(VLOOKUP(A33,'WC Points Key'!A:B,2,FALSE)," ")</f>
        <v>45</v>
      </c>
    </row>
    <row r="34" spans="1:12" x14ac:dyDescent="0.25">
      <c r="A34">
        <v>6</v>
      </c>
      <c r="B34">
        <v>28</v>
      </c>
      <c r="C34">
        <v>2017090145</v>
      </c>
      <c r="D34" t="s">
        <v>127</v>
      </c>
      <c r="E34">
        <v>2007</v>
      </c>
      <c r="F34" t="s">
        <v>35</v>
      </c>
      <c r="G34" t="s">
        <v>7</v>
      </c>
      <c r="H34" s="1">
        <v>5.0023148148148138E-4</v>
      </c>
      <c r="I34" s="1">
        <v>3.4606481481481482E-5</v>
      </c>
      <c r="J34">
        <v>120.3</v>
      </c>
      <c r="K34">
        <v>209.74</v>
      </c>
      <c r="L34">
        <f>IFERROR(VLOOKUP(A34,'WC Points Key'!A:B,2,FALSE)," ")</f>
        <v>40</v>
      </c>
    </row>
    <row r="35" spans="1:12" x14ac:dyDescent="0.25">
      <c r="A35">
        <v>7</v>
      </c>
      <c r="B35">
        <v>32</v>
      </c>
      <c r="C35">
        <v>2015063021</v>
      </c>
      <c r="D35" t="s">
        <v>122</v>
      </c>
      <c r="E35">
        <v>2007</v>
      </c>
      <c r="F35" t="s">
        <v>39</v>
      </c>
      <c r="G35" t="s">
        <v>3</v>
      </c>
      <c r="H35" s="1">
        <v>5.0092592592592593E-4</v>
      </c>
      <c r="I35" s="1">
        <v>3.5300925925925922E-5</v>
      </c>
      <c r="J35">
        <v>121.87</v>
      </c>
      <c r="K35">
        <v>211.31</v>
      </c>
      <c r="L35">
        <f>IFERROR(VLOOKUP(A35,'WC Points Key'!A:B,2,FALSE)," ")</f>
        <v>36</v>
      </c>
    </row>
    <row r="36" spans="1:12" x14ac:dyDescent="0.25">
      <c r="A36">
        <v>8</v>
      </c>
      <c r="B36">
        <v>38</v>
      </c>
      <c r="C36">
        <v>2016093903</v>
      </c>
      <c r="D36" t="s">
        <v>124</v>
      </c>
      <c r="E36">
        <v>2007</v>
      </c>
      <c r="F36" t="s">
        <v>39</v>
      </c>
      <c r="G36" t="s">
        <v>3</v>
      </c>
      <c r="H36" s="1">
        <v>5.1400462962962956E-4</v>
      </c>
      <c r="I36" s="1">
        <v>4.8379629629629635E-5</v>
      </c>
      <c r="J36">
        <v>151.41999999999999</v>
      </c>
      <c r="K36">
        <v>240.86</v>
      </c>
      <c r="L36">
        <f>IFERROR(VLOOKUP(A36,'WC Points Key'!A:B,2,FALSE)," ")</f>
        <v>32</v>
      </c>
    </row>
    <row r="37" spans="1:12" x14ac:dyDescent="0.25">
      <c r="A37">
        <v>9</v>
      </c>
      <c r="B37">
        <v>36</v>
      </c>
      <c r="C37">
        <v>1019060858</v>
      </c>
      <c r="D37" t="s">
        <v>129</v>
      </c>
      <c r="E37">
        <v>2007</v>
      </c>
      <c r="F37" t="s">
        <v>20</v>
      </c>
      <c r="G37" t="s">
        <v>3</v>
      </c>
      <c r="H37" s="1">
        <v>5.1979166666666656E-4</v>
      </c>
      <c r="I37" s="1">
        <v>5.4166666666666664E-5</v>
      </c>
      <c r="J37">
        <v>164.5</v>
      </c>
      <c r="K37">
        <v>253.94</v>
      </c>
      <c r="L37">
        <f>IFERROR(VLOOKUP(A37,'WC Points Key'!A:B,2,FALSE)," ")</f>
        <v>29</v>
      </c>
    </row>
    <row r="38" spans="1:12" x14ac:dyDescent="0.25">
      <c r="A38">
        <v>10</v>
      </c>
      <c r="B38">
        <v>35</v>
      </c>
      <c r="C38">
        <v>2016081227</v>
      </c>
      <c r="D38" t="s">
        <v>126</v>
      </c>
      <c r="E38">
        <v>2007</v>
      </c>
      <c r="F38" t="s">
        <v>5</v>
      </c>
      <c r="G38" t="s">
        <v>10</v>
      </c>
      <c r="H38" s="1">
        <v>5.311342592592593E-4</v>
      </c>
      <c r="I38" s="1">
        <v>6.5509259259259256E-5</v>
      </c>
      <c r="J38">
        <v>190.13</v>
      </c>
      <c r="K38">
        <v>279.57</v>
      </c>
      <c r="L38">
        <f>IFERROR(VLOOKUP(A38,'WC Points Key'!A:B,2,FALSE)," ")</f>
        <v>26</v>
      </c>
    </row>
    <row r="39" spans="1:12" x14ac:dyDescent="0.25">
      <c r="A39">
        <v>11</v>
      </c>
      <c r="B39">
        <v>33</v>
      </c>
      <c r="C39">
        <v>2017090114</v>
      </c>
      <c r="D39" t="s">
        <v>128</v>
      </c>
      <c r="E39">
        <v>2007</v>
      </c>
      <c r="F39" t="s">
        <v>7</v>
      </c>
      <c r="G39" t="s">
        <v>7</v>
      </c>
      <c r="H39" s="1">
        <v>5.3194444444444448E-4</v>
      </c>
      <c r="I39" s="1">
        <v>6.631944444444445E-5</v>
      </c>
      <c r="J39">
        <v>191.96</v>
      </c>
      <c r="K39">
        <v>281.39999999999998</v>
      </c>
      <c r="L39">
        <f>IFERROR(VLOOKUP(A39,'WC Points Key'!A:B,2,FALSE)," ")</f>
        <v>24</v>
      </c>
    </row>
    <row r="40" spans="1:12" x14ac:dyDescent="0.25">
      <c r="A40">
        <v>12</v>
      </c>
      <c r="B40">
        <v>30</v>
      </c>
      <c r="C40">
        <v>2017063989</v>
      </c>
      <c r="D40" t="s">
        <v>125</v>
      </c>
      <c r="E40">
        <v>2007</v>
      </c>
      <c r="F40" t="s">
        <v>20</v>
      </c>
      <c r="G40" t="s">
        <v>3</v>
      </c>
      <c r="H40" s="1">
        <v>5.456018518518518E-4</v>
      </c>
      <c r="I40" s="1">
        <v>7.9976851851851856E-5</v>
      </c>
      <c r="J40">
        <v>222.82</v>
      </c>
      <c r="K40">
        <v>312.26</v>
      </c>
      <c r="L40">
        <f>IFERROR(VLOOKUP(A40,'WC Points Key'!A:B,2,FALSE)," ")</f>
        <v>22</v>
      </c>
    </row>
    <row r="41" spans="1:12" x14ac:dyDescent="0.25">
      <c r="A41">
        <v>13</v>
      </c>
      <c r="B41">
        <v>40</v>
      </c>
      <c r="C41">
        <v>2019070917</v>
      </c>
      <c r="D41" t="s">
        <v>130</v>
      </c>
      <c r="E41">
        <v>2007</v>
      </c>
      <c r="F41" t="s">
        <v>5</v>
      </c>
      <c r="G41" t="s">
        <v>10</v>
      </c>
      <c r="H41" s="1">
        <v>5.5208333333333335E-4</v>
      </c>
      <c r="I41" s="1">
        <v>8.6458333333333339E-5</v>
      </c>
      <c r="J41">
        <v>237.46</v>
      </c>
      <c r="K41">
        <v>326.89999999999998</v>
      </c>
      <c r="L41">
        <f>IFERROR(VLOOKUP(A41,'WC Points Key'!A:B,2,FALSE)," ")</f>
        <v>20</v>
      </c>
    </row>
    <row r="42" spans="1:12" x14ac:dyDescent="0.25">
      <c r="L42" t="str">
        <f>IFERROR(VLOOKUP(A42,'WC Points Key'!A:B,2,FALSE)," ")</f>
        <v xml:space="preserve"> </v>
      </c>
    </row>
    <row r="43" spans="1:12" x14ac:dyDescent="0.25">
      <c r="L43" t="str">
        <f>IFERROR(VLOOKUP(A43,'WC Points Key'!A:B,2,FALSE)," ")</f>
        <v xml:space="preserve"> </v>
      </c>
    </row>
    <row r="44" spans="1:12" x14ac:dyDescent="0.25">
      <c r="A44" t="s">
        <v>44</v>
      </c>
      <c r="L44" t="str">
        <f>IFERROR(VLOOKUP(A44,'WC Points Key'!A:B,2,FALSE)," ")</f>
        <v xml:space="preserve"> </v>
      </c>
    </row>
    <row r="45" spans="1:12" x14ac:dyDescent="0.25">
      <c r="A45">
        <v>1</v>
      </c>
      <c r="B45">
        <v>44</v>
      </c>
      <c r="C45">
        <v>2016071192</v>
      </c>
      <c r="D45" t="s">
        <v>131</v>
      </c>
      <c r="E45">
        <v>2008</v>
      </c>
      <c r="F45" t="s">
        <v>7</v>
      </c>
      <c r="G45" t="s">
        <v>7</v>
      </c>
      <c r="H45" s="1">
        <v>4.5138888888888892E-4</v>
      </c>
      <c r="J45">
        <v>44.34</v>
      </c>
      <c r="K45">
        <v>124.07</v>
      </c>
      <c r="L45">
        <f>IFERROR(VLOOKUP(A45,'WC Points Key'!A:B,2,FALSE)," ")</f>
        <v>100</v>
      </c>
    </row>
    <row r="46" spans="1:12" x14ac:dyDescent="0.25">
      <c r="A46">
        <v>2</v>
      </c>
      <c r="B46">
        <v>42</v>
      </c>
      <c r="C46">
        <v>2013091491</v>
      </c>
      <c r="D46" t="s">
        <v>136</v>
      </c>
      <c r="E46">
        <v>2008</v>
      </c>
      <c r="F46" t="s">
        <v>5</v>
      </c>
      <c r="G46" t="s">
        <v>10</v>
      </c>
      <c r="H46" s="1">
        <v>4.6701388888888883E-4</v>
      </c>
      <c r="I46" s="1">
        <v>1.5625000000000004E-5</v>
      </c>
      <c r="J46">
        <v>80.83</v>
      </c>
      <c r="K46">
        <v>160.56</v>
      </c>
      <c r="L46">
        <f>IFERROR(VLOOKUP(A46,'WC Points Key'!A:B,2,FALSE)," ")</f>
        <v>80</v>
      </c>
    </row>
    <row r="47" spans="1:12" x14ac:dyDescent="0.25">
      <c r="A47">
        <v>3</v>
      </c>
      <c r="B47">
        <v>52</v>
      </c>
      <c r="C47">
        <v>2017071881</v>
      </c>
      <c r="D47" t="s">
        <v>141</v>
      </c>
      <c r="E47">
        <v>2009</v>
      </c>
      <c r="F47" t="s">
        <v>7</v>
      </c>
      <c r="G47" t="s">
        <v>7</v>
      </c>
      <c r="H47" s="1">
        <v>4.8252314814814816E-4</v>
      </c>
      <c r="I47" s="1">
        <v>3.1134259259259254E-5</v>
      </c>
      <c r="J47">
        <v>117.06</v>
      </c>
      <c r="K47">
        <v>196.79</v>
      </c>
      <c r="L47">
        <f>IFERROR(VLOOKUP(A47,'WC Points Key'!A:B,2,FALSE)," ")</f>
        <v>60</v>
      </c>
    </row>
    <row r="48" spans="1:12" x14ac:dyDescent="0.25">
      <c r="A48">
        <v>4</v>
      </c>
      <c r="B48">
        <v>51</v>
      </c>
      <c r="C48">
        <v>2015042950</v>
      </c>
      <c r="D48" t="s">
        <v>133</v>
      </c>
      <c r="E48">
        <v>2009</v>
      </c>
      <c r="F48" t="s">
        <v>7</v>
      </c>
      <c r="G48" t="s">
        <v>7</v>
      </c>
      <c r="H48" s="1">
        <v>4.9004629629629637E-4</v>
      </c>
      <c r="I48" s="1">
        <v>3.8657407407407404E-5</v>
      </c>
      <c r="J48">
        <v>134.63</v>
      </c>
      <c r="K48">
        <v>214.36</v>
      </c>
      <c r="L48">
        <f>IFERROR(VLOOKUP(A48,'WC Points Key'!A:B,2,FALSE)," ")</f>
        <v>50</v>
      </c>
    </row>
    <row r="49" spans="1:12" x14ac:dyDescent="0.25">
      <c r="A49">
        <v>5</v>
      </c>
      <c r="B49">
        <v>46</v>
      </c>
      <c r="C49">
        <v>2015042947</v>
      </c>
      <c r="D49" t="s">
        <v>134</v>
      </c>
      <c r="E49">
        <v>2009</v>
      </c>
      <c r="F49" t="s">
        <v>5</v>
      </c>
      <c r="G49" t="s">
        <v>10</v>
      </c>
      <c r="H49" s="1">
        <v>5.0069444444444445E-4</v>
      </c>
      <c r="I49" s="1">
        <v>4.9305555555555555E-5</v>
      </c>
      <c r="J49">
        <v>159.5</v>
      </c>
      <c r="K49">
        <v>239.23</v>
      </c>
      <c r="L49">
        <f>IFERROR(VLOOKUP(A49,'WC Points Key'!A:B,2,FALSE)," ")</f>
        <v>45</v>
      </c>
    </row>
    <row r="50" spans="1:12" x14ac:dyDescent="0.25">
      <c r="A50">
        <v>6</v>
      </c>
      <c r="B50">
        <v>45</v>
      </c>
      <c r="C50">
        <v>2017090128</v>
      </c>
      <c r="D50" t="s">
        <v>138</v>
      </c>
      <c r="E50">
        <v>2008</v>
      </c>
      <c r="F50" t="s">
        <v>5</v>
      </c>
      <c r="G50" t="s">
        <v>10</v>
      </c>
      <c r="H50" s="1">
        <v>5.0300925925925936E-4</v>
      </c>
      <c r="I50" s="1">
        <v>5.1620370370370377E-5</v>
      </c>
      <c r="J50">
        <v>164.91</v>
      </c>
      <c r="K50">
        <v>244.64</v>
      </c>
      <c r="L50">
        <f>IFERROR(VLOOKUP(A50,'WC Points Key'!A:B,2,FALSE)," ")</f>
        <v>40</v>
      </c>
    </row>
    <row r="51" spans="1:12" x14ac:dyDescent="0.25">
      <c r="A51">
        <v>7</v>
      </c>
      <c r="B51">
        <v>41</v>
      </c>
      <c r="C51">
        <v>2015083495</v>
      </c>
      <c r="D51" t="s">
        <v>135</v>
      </c>
      <c r="E51">
        <v>2008</v>
      </c>
      <c r="F51" t="s">
        <v>7</v>
      </c>
      <c r="G51" t="s">
        <v>7</v>
      </c>
      <c r="H51" s="1">
        <v>5.037037037037038E-4</v>
      </c>
      <c r="I51" s="1">
        <v>5.2314814814814803E-5</v>
      </c>
      <c r="J51">
        <v>166.53</v>
      </c>
      <c r="K51">
        <v>246.26</v>
      </c>
      <c r="L51">
        <f>IFERROR(VLOOKUP(A51,'WC Points Key'!A:B,2,FALSE)," ")</f>
        <v>36</v>
      </c>
    </row>
    <row r="52" spans="1:12" x14ac:dyDescent="0.25">
      <c r="A52">
        <v>8</v>
      </c>
      <c r="B52">
        <v>49</v>
      </c>
      <c r="C52">
        <v>2019050822</v>
      </c>
      <c r="D52" t="s">
        <v>132</v>
      </c>
      <c r="E52">
        <v>2009</v>
      </c>
      <c r="F52" t="s">
        <v>7</v>
      </c>
      <c r="G52" t="s">
        <v>7</v>
      </c>
      <c r="H52" s="1">
        <v>5.0451388888888887E-4</v>
      </c>
      <c r="I52" s="1">
        <v>5.3124999999999997E-5</v>
      </c>
      <c r="J52">
        <v>168.42</v>
      </c>
      <c r="K52">
        <v>248.15</v>
      </c>
      <c r="L52">
        <f>IFERROR(VLOOKUP(A52,'WC Points Key'!A:B,2,FALSE)," ")</f>
        <v>32</v>
      </c>
    </row>
    <row r="53" spans="1:12" x14ac:dyDescent="0.25">
      <c r="A53">
        <v>9</v>
      </c>
      <c r="B53">
        <v>47</v>
      </c>
      <c r="C53">
        <v>2018070327</v>
      </c>
      <c r="D53" t="s">
        <v>152</v>
      </c>
      <c r="E53">
        <v>2008</v>
      </c>
      <c r="F53" t="s">
        <v>7</v>
      </c>
      <c r="G53" t="s">
        <v>7</v>
      </c>
      <c r="H53" s="1">
        <v>5.1736111111111112E-4</v>
      </c>
      <c r="I53" s="1">
        <v>6.5972222222222216E-5</v>
      </c>
      <c r="J53">
        <v>198.43</v>
      </c>
      <c r="K53">
        <v>278.16000000000003</v>
      </c>
      <c r="L53">
        <f>IFERROR(VLOOKUP(A53,'WC Points Key'!A:B,2,FALSE)," ")</f>
        <v>29</v>
      </c>
    </row>
    <row r="54" spans="1:12" x14ac:dyDescent="0.25">
      <c r="A54">
        <v>10</v>
      </c>
      <c r="B54">
        <v>50</v>
      </c>
      <c r="C54">
        <v>2016061161</v>
      </c>
      <c r="D54" t="s">
        <v>139</v>
      </c>
      <c r="E54">
        <v>2008</v>
      </c>
      <c r="F54" t="s">
        <v>20</v>
      </c>
      <c r="G54" t="s">
        <v>3</v>
      </c>
      <c r="H54" s="1">
        <v>5.1770833333333324E-4</v>
      </c>
      <c r="I54" s="1">
        <v>6.631944444444445E-5</v>
      </c>
      <c r="J54">
        <v>199.24</v>
      </c>
      <c r="K54">
        <v>278.97000000000003</v>
      </c>
      <c r="L54">
        <f>IFERROR(VLOOKUP(A54,'WC Points Key'!A:B,2,FALSE)," ")</f>
        <v>26</v>
      </c>
    </row>
    <row r="55" spans="1:12" x14ac:dyDescent="0.25">
      <c r="A55">
        <v>11</v>
      </c>
      <c r="B55">
        <v>48</v>
      </c>
      <c r="C55">
        <v>2018070374</v>
      </c>
      <c r="D55" t="s">
        <v>140</v>
      </c>
      <c r="E55">
        <v>2009</v>
      </c>
      <c r="F55" t="s">
        <v>2</v>
      </c>
      <c r="G55" t="s">
        <v>54</v>
      </c>
      <c r="H55" s="1">
        <v>5.3680555555555556E-4</v>
      </c>
      <c r="I55" s="1">
        <v>8.5416666666666678E-5</v>
      </c>
      <c r="J55">
        <v>243.85</v>
      </c>
      <c r="K55">
        <v>323.58</v>
      </c>
      <c r="L55">
        <f>IFERROR(VLOOKUP(A55,'WC Points Key'!A:B,2,FALSE)," ")</f>
        <v>24</v>
      </c>
    </row>
    <row r="56" spans="1:12" x14ac:dyDescent="0.25">
      <c r="L56" t="str">
        <f>IFERROR(VLOOKUP(A56,'WC Points Key'!A:B,2,FALSE)," ")</f>
        <v xml:space="preserve"> </v>
      </c>
    </row>
    <row r="57" spans="1:12" x14ac:dyDescent="0.25">
      <c r="L57" t="str">
        <f>IFERROR(VLOOKUP(A57,'WC Points Key'!A:B,2,FALSE)," ")</f>
        <v xml:space="preserve"> </v>
      </c>
    </row>
    <row r="58" spans="1:12" x14ac:dyDescent="0.25">
      <c r="A58" t="s">
        <v>55</v>
      </c>
      <c r="L58" t="str">
        <f>IFERROR(VLOOKUP(A58,'WC Points Key'!A:B,2,FALSE)," ")</f>
        <v xml:space="preserve"> </v>
      </c>
    </row>
    <row r="59" spans="1:12" x14ac:dyDescent="0.25">
      <c r="A59">
        <v>1</v>
      </c>
      <c r="B59">
        <v>59</v>
      </c>
      <c r="C59">
        <v>201306500</v>
      </c>
      <c r="D59" t="s">
        <v>143</v>
      </c>
      <c r="E59">
        <v>2006</v>
      </c>
      <c r="F59" t="s">
        <v>59</v>
      </c>
      <c r="G59" t="s">
        <v>7</v>
      </c>
      <c r="H59" s="1">
        <v>4.3240740740740745E-4</v>
      </c>
      <c r="J59">
        <v>0</v>
      </c>
      <c r="K59">
        <v>79.73</v>
      </c>
      <c r="L59">
        <f>IFERROR(VLOOKUP(A59,'WC Points Key'!A:B,2,FALSE)," ")</f>
        <v>100</v>
      </c>
    </row>
    <row r="60" spans="1:12" x14ac:dyDescent="0.25">
      <c r="A60">
        <v>2</v>
      </c>
      <c r="B60">
        <v>55</v>
      </c>
      <c r="C60">
        <v>201307850</v>
      </c>
      <c r="D60" t="s">
        <v>156</v>
      </c>
      <c r="E60">
        <v>2007</v>
      </c>
      <c r="F60" t="s">
        <v>7</v>
      </c>
      <c r="G60" t="s">
        <v>7</v>
      </c>
      <c r="H60" s="1">
        <v>4.4421296296296304E-4</v>
      </c>
      <c r="I60" s="1">
        <v>1.1805555555555557E-5</v>
      </c>
      <c r="J60">
        <v>27.57</v>
      </c>
      <c r="K60">
        <v>107.3</v>
      </c>
      <c r="L60">
        <f>IFERROR(VLOOKUP(A60,'WC Points Key'!A:B,2,FALSE)," ")</f>
        <v>80</v>
      </c>
    </row>
    <row r="61" spans="1:12" x14ac:dyDescent="0.25">
      <c r="A61">
        <v>3</v>
      </c>
      <c r="B61">
        <v>54</v>
      </c>
      <c r="C61">
        <v>2014102669</v>
      </c>
      <c r="D61" t="s">
        <v>159</v>
      </c>
      <c r="E61">
        <v>2006</v>
      </c>
      <c r="F61" t="s">
        <v>20</v>
      </c>
      <c r="G61" t="s">
        <v>3</v>
      </c>
      <c r="H61" s="1">
        <v>4.4502314814814817E-4</v>
      </c>
      <c r="I61" s="1">
        <v>1.2615740740740741E-5</v>
      </c>
      <c r="J61">
        <v>29.47</v>
      </c>
      <c r="K61">
        <v>109.2</v>
      </c>
      <c r="L61">
        <f>IFERROR(VLOOKUP(A61,'WC Points Key'!A:B,2,FALSE)," ")</f>
        <v>60</v>
      </c>
    </row>
    <row r="62" spans="1:12" x14ac:dyDescent="0.25">
      <c r="A62">
        <v>4</v>
      </c>
      <c r="B62">
        <v>57</v>
      </c>
      <c r="C62">
        <v>201307661</v>
      </c>
      <c r="D62" t="s">
        <v>146</v>
      </c>
      <c r="E62">
        <v>2007</v>
      </c>
      <c r="F62" t="s">
        <v>62</v>
      </c>
      <c r="G62" t="s">
        <v>10</v>
      </c>
      <c r="H62" s="1">
        <v>4.4537037037037033E-4</v>
      </c>
      <c r="I62" s="1">
        <v>1.2962962962962964E-5</v>
      </c>
      <c r="J62">
        <v>30.28</v>
      </c>
      <c r="K62">
        <v>110.01</v>
      </c>
      <c r="L62">
        <f>IFERROR(VLOOKUP(A62,'WC Points Key'!A:B,2,FALSE)," ")</f>
        <v>50</v>
      </c>
    </row>
    <row r="63" spans="1:12" x14ac:dyDescent="0.25">
      <c r="A63">
        <v>5</v>
      </c>
      <c r="B63">
        <v>53</v>
      </c>
      <c r="C63">
        <v>2016071183</v>
      </c>
      <c r="D63" t="s">
        <v>145</v>
      </c>
      <c r="E63">
        <v>2006</v>
      </c>
      <c r="F63" t="s">
        <v>7</v>
      </c>
      <c r="G63" t="s">
        <v>7</v>
      </c>
      <c r="H63" s="1">
        <v>4.4826388888888889E-4</v>
      </c>
      <c r="I63" s="1">
        <v>1.5856481481481484E-5</v>
      </c>
      <c r="J63">
        <v>37.04</v>
      </c>
      <c r="K63">
        <v>116.77</v>
      </c>
      <c r="L63">
        <f>IFERROR(VLOOKUP(A63,'WC Points Key'!A:B,2,FALSE)," ")</f>
        <v>45</v>
      </c>
    </row>
    <row r="64" spans="1:12" x14ac:dyDescent="0.25">
      <c r="A64">
        <v>6</v>
      </c>
      <c r="B64">
        <v>62</v>
      </c>
      <c r="C64">
        <v>2016093916</v>
      </c>
      <c r="D64" t="s">
        <v>144</v>
      </c>
      <c r="E64">
        <v>2007</v>
      </c>
      <c r="F64" t="s">
        <v>7</v>
      </c>
      <c r="G64" t="s">
        <v>7</v>
      </c>
      <c r="H64" s="1">
        <v>4.5439814814814816E-4</v>
      </c>
      <c r="I64" s="1">
        <v>2.199074074074074E-5</v>
      </c>
      <c r="J64">
        <v>51.37</v>
      </c>
      <c r="K64">
        <v>131.1</v>
      </c>
      <c r="L64">
        <f>IFERROR(VLOOKUP(A64,'WC Points Key'!A:B,2,FALSE)," ")</f>
        <v>40</v>
      </c>
    </row>
    <row r="65" spans="1:12" x14ac:dyDescent="0.25">
      <c r="A65">
        <v>7</v>
      </c>
      <c r="B65">
        <v>63</v>
      </c>
      <c r="C65">
        <v>2017090153</v>
      </c>
      <c r="D65" t="s">
        <v>147</v>
      </c>
      <c r="E65">
        <v>2006</v>
      </c>
      <c r="F65" t="s">
        <v>5</v>
      </c>
      <c r="G65" t="s">
        <v>3</v>
      </c>
      <c r="H65" s="1">
        <v>4.6087962962962961E-4</v>
      </c>
      <c r="I65" s="1">
        <v>2.8472222222222223E-5</v>
      </c>
      <c r="J65">
        <v>66.5</v>
      </c>
      <c r="K65">
        <v>146.22999999999999</v>
      </c>
      <c r="L65">
        <f>IFERROR(VLOOKUP(A65,'WC Points Key'!A:B,2,FALSE)," ")</f>
        <v>36</v>
      </c>
    </row>
    <row r="66" spans="1:12" x14ac:dyDescent="0.25">
      <c r="A66">
        <v>8</v>
      </c>
      <c r="B66">
        <v>60</v>
      </c>
      <c r="C66">
        <v>201307790</v>
      </c>
      <c r="D66" t="s">
        <v>142</v>
      </c>
      <c r="E66">
        <v>2007</v>
      </c>
      <c r="F66" t="s">
        <v>5</v>
      </c>
      <c r="G66" t="s">
        <v>10</v>
      </c>
      <c r="H66" s="1">
        <v>4.6782407407407412E-4</v>
      </c>
      <c r="I66" s="1">
        <v>3.5416666666666669E-5</v>
      </c>
      <c r="J66">
        <v>82.72</v>
      </c>
      <c r="K66">
        <v>162.44999999999999</v>
      </c>
      <c r="L66">
        <f>IFERROR(VLOOKUP(A66,'WC Points Key'!A:B,2,FALSE)," ")</f>
        <v>32</v>
      </c>
    </row>
    <row r="67" spans="1:12" x14ac:dyDescent="0.25">
      <c r="A67">
        <v>9</v>
      </c>
      <c r="B67">
        <v>65</v>
      </c>
      <c r="C67">
        <v>201307843</v>
      </c>
      <c r="D67" t="s">
        <v>160</v>
      </c>
      <c r="E67">
        <v>2007</v>
      </c>
      <c r="F67" t="s">
        <v>7</v>
      </c>
      <c r="G67" t="s">
        <v>7</v>
      </c>
      <c r="H67" s="1">
        <v>4.6979166666666675E-4</v>
      </c>
      <c r="I67" s="1">
        <v>3.7384259259259257E-5</v>
      </c>
      <c r="J67">
        <v>87.32</v>
      </c>
      <c r="K67">
        <v>167.05</v>
      </c>
      <c r="L67">
        <f>IFERROR(VLOOKUP(A67,'WC Points Key'!A:B,2,FALSE)," ")</f>
        <v>29</v>
      </c>
    </row>
    <row r="68" spans="1:12" x14ac:dyDescent="0.25">
      <c r="A68">
        <v>10</v>
      </c>
      <c r="B68">
        <v>58</v>
      </c>
      <c r="C68">
        <v>2018080477</v>
      </c>
      <c r="D68" t="s">
        <v>158</v>
      </c>
      <c r="E68">
        <v>2006</v>
      </c>
      <c r="F68" t="s">
        <v>5</v>
      </c>
      <c r="G68" t="s">
        <v>10</v>
      </c>
      <c r="H68" s="1">
        <v>4.9062500000000007E-4</v>
      </c>
      <c r="I68" s="1">
        <v>5.8217592592592599E-5</v>
      </c>
      <c r="J68">
        <v>135.97999999999999</v>
      </c>
      <c r="K68">
        <v>215.71</v>
      </c>
      <c r="L68">
        <f>IFERROR(VLOOKUP(A68,'WC Points Key'!A:B,2,FALSE)," ")</f>
        <v>26</v>
      </c>
    </row>
    <row r="69" spans="1:12" x14ac:dyDescent="0.25">
      <c r="A69">
        <v>11</v>
      </c>
      <c r="B69">
        <v>67</v>
      </c>
      <c r="C69">
        <v>2018050242</v>
      </c>
      <c r="D69" t="s">
        <v>148</v>
      </c>
      <c r="E69">
        <v>2006</v>
      </c>
      <c r="F69" t="s">
        <v>39</v>
      </c>
      <c r="G69" t="s">
        <v>3</v>
      </c>
      <c r="H69" s="1">
        <v>5.0891203703703699E-4</v>
      </c>
      <c r="I69" s="1">
        <v>7.6504629629629641E-5</v>
      </c>
      <c r="J69">
        <v>178.7</v>
      </c>
      <c r="K69">
        <v>258.43</v>
      </c>
      <c r="L69">
        <f>IFERROR(VLOOKUP(A69,'WC Points Key'!A:B,2,FALSE)," ")</f>
        <v>24</v>
      </c>
    </row>
    <row r="70" spans="1:12" x14ac:dyDescent="0.25">
      <c r="A70">
        <v>12</v>
      </c>
      <c r="B70">
        <v>66</v>
      </c>
      <c r="C70">
        <v>2018060249</v>
      </c>
      <c r="D70" t="s">
        <v>149</v>
      </c>
      <c r="E70">
        <v>2007</v>
      </c>
      <c r="F70" t="s">
        <v>20</v>
      </c>
      <c r="G70" t="s">
        <v>3</v>
      </c>
      <c r="H70" s="1">
        <v>5.3171296296296289E-4</v>
      </c>
      <c r="I70" s="1">
        <v>9.9305555555555551E-5</v>
      </c>
      <c r="J70">
        <v>231.95</v>
      </c>
      <c r="K70">
        <v>311.68</v>
      </c>
      <c r="L70">
        <f>IFERROR(VLOOKUP(A70,'WC Points Key'!A:B,2,FALSE)," ")</f>
        <v>22</v>
      </c>
    </row>
    <row r="71" spans="1:12" x14ac:dyDescent="0.25">
      <c r="A71">
        <v>13</v>
      </c>
      <c r="B71">
        <v>56</v>
      </c>
      <c r="C71">
        <v>2017033958</v>
      </c>
      <c r="D71" t="s">
        <v>165</v>
      </c>
      <c r="E71">
        <v>2006</v>
      </c>
      <c r="F71" t="s">
        <v>39</v>
      </c>
      <c r="G71" t="s">
        <v>3</v>
      </c>
      <c r="H71" s="1">
        <v>5.3333333333333336E-4</v>
      </c>
      <c r="I71" s="1">
        <v>1.0092592592592593E-4</v>
      </c>
      <c r="J71">
        <v>235.74</v>
      </c>
      <c r="K71">
        <v>315.47000000000003</v>
      </c>
      <c r="L71">
        <f>IFERROR(VLOOKUP(A71,'WC Points Key'!A:B,2,FALSE)," ")</f>
        <v>20</v>
      </c>
    </row>
    <row r="72" spans="1:12" x14ac:dyDescent="0.25">
      <c r="L72" t="str">
        <f>IFERROR(VLOOKUP(A72,'WC Points Key'!A:B,2,FALSE)," ")</f>
        <v xml:space="preserve"> </v>
      </c>
    </row>
    <row r="73" spans="1:12" x14ac:dyDescent="0.25">
      <c r="L73" t="str">
        <f>IFERROR(VLOOKUP(A73,'WC Points Key'!A:B,2,FALSE)," ")</f>
        <v xml:space="preserve"> </v>
      </c>
    </row>
    <row r="74" spans="1:12" x14ac:dyDescent="0.25">
      <c r="A74" t="s">
        <v>150</v>
      </c>
      <c r="L74" t="str">
        <f>IFERROR(VLOOKUP(A74,'WC Points Key'!A:B,2,FALSE)," ")</f>
        <v xml:space="preserve"> </v>
      </c>
    </row>
    <row r="75" spans="1:12" x14ac:dyDescent="0.25">
      <c r="A75">
        <v>1</v>
      </c>
      <c r="B75">
        <v>68</v>
      </c>
      <c r="C75">
        <v>2016052215</v>
      </c>
      <c r="D75" t="s">
        <v>151</v>
      </c>
      <c r="E75">
        <v>2005</v>
      </c>
      <c r="F75" t="s">
        <v>39</v>
      </c>
      <c r="G75" t="s">
        <v>3</v>
      </c>
      <c r="H75" s="1">
        <v>4.7118055555555558E-4</v>
      </c>
      <c r="J75">
        <v>90.56</v>
      </c>
      <c r="K75">
        <v>170.29</v>
      </c>
      <c r="L75">
        <f>IFERROR(VLOOKUP(A75,'WC Points Key'!A:B,2,FALSE)," ")</f>
        <v>100</v>
      </c>
    </row>
    <row r="76" spans="1:12" x14ac:dyDescent="0.25">
      <c r="A76">
        <v>2</v>
      </c>
      <c r="B76">
        <v>69</v>
      </c>
      <c r="C76">
        <v>2020051495</v>
      </c>
      <c r="D76" t="s">
        <v>161</v>
      </c>
      <c r="E76">
        <v>2005</v>
      </c>
      <c r="F76" t="s">
        <v>39</v>
      </c>
      <c r="G76" t="s">
        <v>3</v>
      </c>
      <c r="H76" s="1">
        <v>5.1331018518518512E-4</v>
      </c>
      <c r="I76" s="1">
        <v>4.2129629629629625E-5</v>
      </c>
      <c r="J76">
        <v>188.97</v>
      </c>
      <c r="K76">
        <v>268.7</v>
      </c>
      <c r="L76">
        <f>IFERROR(VLOOKUP(A76,'WC Points Key'!A:B,2,FALSE)," ")</f>
        <v>80</v>
      </c>
    </row>
    <row r="77" spans="1:12" x14ac:dyDescent="0.25">
      <c r="L77" t="str">
        <f>IFERROR(VLOOKUP(A77,'WC Points Key'!A:B,2,FALSE)," ")</f>
        <v xml:space="preserve"> </v>
      </c>
    </row>
    <row r="78" spans="1:12" x14ac:dyDescent="0.25">
      <c r="L78" t="str">
        <f>IFERROR(VLOOKUP(A78,'WC Points Key'!A:B,2,FALSE)," ")</f>
        <v xml:space="preserve"> </v>
      </c>
    </row>
    <row r="79" spans="1:12" x14ac:dyDescent="0.25">
      <c r="A79" t="s">
        <v>69</v>
      </c>
      <c r="L79" t="str">
        <f>IFERROR(VLOOKUP(A79,'WC Points Key'!A:B,2,FALSE)," ")</f>
        <v xml:space="preserve"> </v>
      </c>
    </row>
    <row r="80" spans="1:12" x14ac:dyDescent="0.25">
      <c r="L80" t="str">
        <f>IFERROR(VLOOKUP(A80,'WC Points Key'!A:B,2,FALSE)," ")</f>
        <v xml:space="preserve"> </v>
      </c>
    </row>
    <row r="81" spans="1:12" x14ac:dyDescent="0.25">
      <c r="A81" t="s">
        <v>167</v>
      </c>
      <c r="L81" t="str">
        <f>IFERROR(VLOOKUP(A81,'WC Points Key'!A:B,2,FALSE)," ")</f>
        <v xml:space="preserve"> </v>
      </c>
    </row>
    <row r="82" spans="1:12" x14ac:dyDescent="0.25">
      <c r="B82">
        <v>25</v>
      </c>
      <c r="C82">
        <v>2017071920</v>
      </c>
      <c r="D82" t="s">
        <v>116</v>
      </c>
      <c r="E82">
        <v>2009</v>
      </c>
      <c r="F82" t="s">
        <v>5</v>
      </c>
      <c r="G82" t="s">
        <v>10</v>
      </c>
      <c r="L82" t="str">
        <f>IFERROR(VLOOKUP(A82,'WC Points Key'!A:B,2,FALSE)," ")</f>
        <v xml:space="preserve"> </v>
      </c>
    </row>
    <row r="83" spans="1:12" x14ac:dyDescent="0.25">
      <c r="L83" t="str">
        <f>IFERROR(VLOOKUP(A83,'WC Points Key'!A:B,2,FALSE)," ")</f>
        <v xml:space="preserve"> </v>
      </c>
    </row>
    <row r="84" spans="1:12" x14ac:dyDescent="0.25">
      <c r="L84" t="str">
        <f>IFERROR(VLOOKUP(A84,'WC Points Key'!A:B,2,FALSE)," ")</f>
        <v xml:space="preserve"> </v>
      </c>
    </row>
    <row r="85" spans="1:12" x14ac:dyDescent="0.25">
      <c r="A85" t="s">
        <v>168</v>
      </c>
      <c r="L85" t="str">
        <f>IFERROR(VLOOKUP(A85,'WC Points Key'!A:B,2,FALSE)," ")</f>
        <v xml:space="preserve"> </v>
      </c>
    </row>
    <row r="86" spans="1:12" x14ac:dyDescent="0.25">
      <c r="B86">
        <v>7</v>
      </c>
      <c r="C86">
        <v>2017061785</v>
      </c>
      <c r="D86" t="s">
        <v>109</v>
      </c>
      <c r="E86">
        <v>2008</v>
      </c>
      <c r="F86" t="s">
        <v>5</v>
      </c>
      <c r="G86" t="s">
        <v>10</v>
      </c>
      <c r="L86" t="str">
        <f>IFERROR(VLOOKUP(A86,'WC Points Key'!A:B,2,FALSE)," ")</f>
        <v xml:space="preserve"> </v>
      </c>
    </row>
    <row r="87" spans="1:12" x14ac:dyDescent="0.25">
      <c r="B87">
        <v>9</v>
      </c>
      <c r="C87">
        <v>2019070959</v>
      </c>
      <c r="D87" t="s">
        <v>102</v>
      </c>
      <c r="E87">
        <v>2008</v>
      </c>
      <c r="F87" t="s">
        <v>7</v>
      </c>
      <c r="G87" t="s">
        <v>7</v>
      </c>
      <c r="L87" t="str">
        <f>IFERROR(VLOOKUP(A87,'WC Points Key'!A:B,2,FALSE)," ")</f>
        <v xml:space="preserve"> </v>
      </c>
    </row>
    <row r="88" spans="1:12" x14ac:dyDescent="0.25">
      <c r="B88">
        <v>13</v>
      </c>
      <c r="C88">
        <v>2018060280</v>
      </c>
      <c r="D88" t="s">
        <v>112</v>
      </c>
      <c r="E88">
        <v>2009</v>
      </c>
      <c r="F88" t="s">
        <v>7</v>
      </c>
      <c r="L88" t="str">
        <f>IFERROR(VLOOKUP(A88,'WC Points Key'!A:B,2,FALSE)," ")</f>
        <v xml:space="preserve"> </v>
      </c>
    </row>
    <row r="89" spans="1:12" x14ac:dyDescent="0.25">
      <c r="B89">
        <v>15</v>
      </c>
      <c r="C89">
        <v>2017071872</v>
      </c>
      <c r="D89" t="s">
        <v>100</v>
      </c>
      <c r="E89">
        <v>2009</v>
      </c>
      <c r="F89" t="s">
        <v>7</v>
      </c>
      <c r="G89" t="s">
        <v>7</v>
      </c>
      <c r="L89" t="str">
        <f>IFERROR(VLOOKUP(A89,'WC Points Key'!A:B,2,FALSE)," ")</f>
        <v xml:space="preserve"> </v>
      </c>
    </row>
    <row r="90" spans="1:12" x14ac:dyDescent="0.25">
      <c r="B90">
        <v>61</v>
      </c>
      <c r="C90">
        <v>2020071621</v>
      </c>
      <c r="D90" t="s">
        <v>157</v>
      </c>
      <c r="E90">
        <v>2006</v>
      </c>
      <c r="F90" t="s">
        <v>5</v>
      </c>
      <c r="G90" t="s">
        <v>10</v>
      </c>
      <c r="L90" t="str">
        <f>IFERROR(VLOOKUP(A90,'WC Points Key'!A:B,2,FALSE)," ")</f>
        <v xml:space="preserve"> </v>
      </c>
    </row>
    <row r="91" spans="1:12" x14ac:dyDescent="0.25">
      <c r="L91" t="str">
        <f>IFERROR(VLOOKUP(A91,'WC Points Key'!A:B,2,FALSE)," ")</f>
        <v xml:space="preserve"> </v>
      </c>
    </row>
    <row r="92" spans="1:12" x14ac:dyDescent="0.25">
      <c r="L92" t="str">
        <f>IFERROR(VLOOKUP(A92,'WC Points Key'!A:B,2,FALSE)," ")</f>
        <v xml:space="preserve"> </v>
      </c>
    </row>
    <row r="93" spans="1:12" x14ac:dyDescent="0.25">
      <c r="A93" t="s">
        <v>169</v>
      </c>
      <c r="L93" t="str">
        <f>IFERROR(VLOOKUP(A93,'WC Points Key'!A:B,2,FALSE)," ")</f>
        <v xml:space="preserve"> </v>
      </c>
    </row>
    <row r="94" spans="1:12" x14ac:dyDescent="0.25">
      <c r="B94">
        <v>43</v>
      </c>
      <c r="C94">
        <v>2017071836</v>
      </c>
      <c r="D94" t="s">
        <v>137</v>
      </c>
      <c r="E94">
        <v>2008</v>
      </c>
      <c r="F94" t="s">
        <v>2</v>
      </c>
      <c r="G94" t="s">
        <v>54</v>
      </c>
      <c r="H94" t="s">
        <v>170</v>
      </c>
      <c r="I94" t="s">
        <v>171</v>
      </c>
      <c r="L94" t="str">
        <f>IFERROR(VLOOKUP(A94,'WC Points Key'!A:B,2,FALSE)," ")</f>
        <v xml:space="preserve"> </v>
      </c>
    </row>
    <row r="95" spans="1:12" x14ac:dyDescent="0.25">
      <c r="B95">
        <v>64</v>
      </c>
      <c r="C95">
        <v>2017090120</v>
      </c>
      <c r="D95" t="s">
        <v>164</v>
      </c>
      <c r="E95">
        <v>2007</v>
      </c>
      <c r="F95" t="s">
        <v>2</v>
      </c>
      <c r="G95" t="s">
        <v>54</v>
      </c>
      <c r="H95" t="s">
        <v>172</v>
      </c>
      <c r="I95" t="s">
        <v>173</v>
      </c>
      <c r="L95" t="str">
        <f>IFERROR(VLOOKUP(A95,'WC Points Key'!A:B,2,FALSE)," ")</f>
        <v xml:space="preserve"> </v>
      </c>
    </row>
    <row r="96" spans="1:12" x14ac:dyDescent="0.25">
      <c r="L96" t="str">
        <f>IFERROR(VLOOKUP(A96,'WC Points Key'!A:B,2,FALSE)," ")</f>
        <v xml:space="preserve"> </v>
      </c>
    </row>
    <row r="97" spans="1:12" x14ac:dyDescent="0.25">
      <c r="L97" t="str">
        <f>IFERROR(VLOOKUP(A97,'WC Points Key'!A:B,2,FALSE)," ")</f>
        <v xml:space="preserve"> </v>
      </c>
    </row>
    <row r="98" spans="1:12" x14ac:dyDescent="0.25">
      <c r="A98" t="s">
        <v>92</v>
      </c>
      <c r="L98" t="str">
        <f>IFERROR(VLOOKUP(A98,'WC Points Key'!A:B,2,FALSE)," ")</f>
        <v xml:space="preserve"> </v>
      </c>
    </row>
    <row r="99" spans="1:12" x14ac:dyDescent="0.25">
      <c r="L99" t="str">
        <f>IFERROR(VLOOKUP(A99,'WC Points Key'!A:B,2,FALSE)," ")</f>
        <v xml:space="preserve"> 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86B6-6A60-4F88-83E2-06D2CA6007B6}">
  <dimension ref="A2:L98"/>
  <sheetViews>
    <sheetView workbookViewId="0">
      <selection activeCell="N11" sqref="N11"/>
    </sheetView>
  </sheetViews>
  <sheetFormatPr defaultRowHeight="15" x14ac:dyDescent="0.25"/>
  <cols>
    <col min="3" max="3" width="11" bestFit="1" customWidth="1"/>
    <col min="4" max="4" width="19.5703125" bestFit="1" customWidth="1"/>
    <col min="5" max="5" width="5" bestFit="1" customWidth="1"/>
    <col min="6" max="6" width="29" bestFit="1" customWidth="1"/>
    <col min="7" max="7" width="27.5703125" bestFit="1" customWidth="1"/>
    <col min="8" max="8" width="7.140625" bestFit="1" customWidth="1"/>
    <col min="9" max="9" width="7.5703125" bestFit="1" customWidth="1"/>
    <col min="10" max="10" width="7" bestFit="1" customWidth="1"/>
    <col min="11" max="11" width="9.42578125" customWidth="1"/>
  </cols>
  <sheetData>
    <row r="2" spans="1:12" ht="45" x14ac:dyDescent="0.25">
      <c r="A2" s="3" t="s">
        <v>177</v>
      </c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  <c r="G2" s="3" t="s">
        <v>184</v>
      </c>
      <c r="H2" s="3" t="s">
        <v>185</v>
      </c>
      <c r="I2" s="3" t="s">
        <v>186</v>
      </c>
      <c r="J2" s="3" t="s">
        <v>187</v>
      </c>
      <c r="K2" s="3" t="s">
        <v>189</v>
      </c>
      <c r="L2" s="3" t="s">
        <v>188</v>
      </c>
    </row>
    <row r="3" spans="1:12" x14ac:dyDescent="0.25">
      <c r="A3" t="s">
        <v>0</v>
      </c>
    </row>
    <row r="4" spans="1:12" x14ac:dyDescent="0.25">
      <c r="A4">
        <v>1</v>
      </c>
      <c r="B4">
        <v>5</v>
      </c>
      <c r="C4">
        <v>2015073228</v>
      </c>
      <c r="D4" t="s">
        <v>94</v>
      </c>
      <c r="E4">
        <v>2008</v>
      </c>
      <c r="F4" t="s">
        <v>7</v>
      </c>
      <c r="G4" t="s">
        <v>7</v>
      </c>
      <c r="H4" s="1">
        <v>4.5833333333333338E-4</v>
      </c>
      <c r="J4">
        <v>0</v>
      </c>
      <c r="K4">
        <v>95.11</v>
      </c>
      <c r="L4">
        <f>IFERROR(VLOOKUP(A4,'WC Points Key'!A:B,2,FALSE)," ")</f>
        <v>100</v>
      </c>
    </row>
    <row r="5" spans="1:12" x14ac:dyDescent="0.25">
      <c r="A5">
        <v>2</v>
      </c>
      <c r="B5">
        <v>19</v>
      </c>
      <c r="C5">
        <v>2018080521</v>
      </c>
      <c r="D5" t="s">
        <v>96</v>
      </c>
      <c r="E5">
        <v>2009</v>
      </c>
      <c r="F5" t="s">
        <v>2</v>
      </c>
      <c r="G5" t="s">
        <v>3</v>
      </c>
      <c r="H5" s="1">
        <v>4.6689814814814814E-4</v>
      </c>
      <c r="I5" s="1">
        <v>8.5648148148148155E-6</v>
      </c>
      <c r="J5">
        <v>18.87</v>
      </c>
      <c r="K5">
        <v>113.98</v>
      </c>
      <c r="L5">
        <f>IFERROR(VLOOKUP(A5,'WC Points Key'!A:B,2,FALSE)," ")</f>
        <v>80</v>
      </c>
    </row>
    <row r="6" spans="1:12" x14ac:dyDescent="0.25">
      <c r="A6">
        <v>3</v>
      </c>
      <c r="B6">
        <v>6</v>
      </c>
      <c r="C6">
        <v>2015063010</v>
      </c>
      <c r="D6" t="s">
        <v>93</v>
      </c>
      <c r="E6">
        <v>2008</v>
      </c>
      <c r="F6" t="s">
        <v>7</v>
      </c>
      <c r="G6" t="s">
        <v>7</v>
      </c>
      <c r="H6" s="1">
        <v>4.7893518518518527E-4</v>
      </c>
      <c r="I6" s="1">
        <v>2.0601851851851853E-5</v>
      </c>
      <c r="J6">
        <v>45.4</v>
      </c>
      <c r="K6">
        <v>140.51</v>
      </c>
      <c r="L6">
        <f>IFERROR(VLOOKUP(A6,'WC Points Key'!A:B,2,FALSE)," ")</f>
        <v>60</v>
      </c>
    </row>
    <row r="7" spans="1:12" x14ac:dyDescent="0.25">
      <c r="A7">
        <v>4</v>
      </c>
      <c r="B7">
        <v>17</v>
      </c>
      <c r="C7">
        <v>2014072000</v>
      </c>
      <c r="D7" t="s">
        <v>95</v>
      </c>
      <c r="E7">
        <v>2009</v>
      </c>
      <c r="F7" t="s">
        <v>5</v>
      </c>
      <c r="G7" t="s">
        <v>10</v>
      </c>
      <c r="H7" s="1">
        <v>4.790509259259259E-4</v>
      </c>
      <c r="I7" s="1">
        <v>2.0717592592592593E-5</v>
      </c>
      <c r="J7">
        <v>45.65</v>
      </c>
      <c r="K7">
        <v>140.76</v>
      </c>
      <c r="L7">
        <f>IFERROR(VLOOKUP(A7,'WC Points Key'!A:B,2,FALSE)," ")</f>
        <v>50</v>
      </c>
    </row>
    <row r="8" spans="1:12" x14ac:dyDescent="0.25">
      <c r="A8">
        <v>5</v>
      </c>
      <c r="B8">
        <v>3</v>
      </c>
      <c r="C8">
        <v>2017071873</v>
      </c>
      <c r="D8" t="s">
        <v>97</v>
      </c>
      <c r="E8">
        <v>2008</v>
      </c>
      <c r="F8" t="s">
        <v>7</v>
      </c>
      <c r="G8" t="s">
        <v>7</v>
      </c>
      <c r="H8" s="1">
        <v>4.8414351851851846E-4</v>
      </c>
      <c r="I8" s="1">
        <v>2.5810185185185188E-5</v>
      </c>
      <c r="J8">
        <v>56.88</v>
      </c>
      <c r="K8">
        <v>151.99</v>
      </c>
      <c r="L8">
        <f>IFERROR(VLOOKUP(A8,'WC Points Key'!A:B,2,FALSE)," ")</f>
        <v>45</v>
      </c>
    </row>
    <row r="9" spans="1:12" x14ac:dyDescent="0.25">
      <c r="A9">
        <v>6</v>
      </c>
      <c r="B9">
        <v>10</v>
      </c>
      <c r="C9">
        <v>2019070916</v>
      </c>
      <c r="D9" t="s">
        <v>98</v>
      </c>
      <c r="E9">
        <v>2009</v>
      </c>
      <c r="F9" t="s">
        <v>5</v>
      </c>
      <c r="G9" t="s">
        <v>3</v>
      </c>
      <c r="H9" s="1">
        <v>5.0300925925925936E-4</v>
      </c>
      <c r="I9" s="1">
        <v>4.467592592592592E-5</v>
      </c>
      <c r="J9">
        <v>98.45</v>
      </c>
      <c r="K9">
        <v>193.56</v>
      </c>
      <c r="L9">
        <f>IFERROR(VLOOKUP(A9,'WC Points Key'!A:B,2,FALSE)," ")</f>
        <v>40</v>
      </c>
    </row>
    <row r="10" spans="1:12" x14ac:dyDescent="0.25">
      <c r="A10">
        <v>7</v>
      </c>
      <c r="B10">
        <v>8</v>
      </c>
      <c r="C10">
        <v>2017063988</v>
      </c>
      <c r="D10" t="s">
        <v>105</v>
      </c>
      <c r="E10">
        <v>2008</v>
      </c>
      <c r="F10" t="s">
        <v>20</v>
      </c>
      <c r="G10" t="s">
        <v>3</v>
      </c>
      <c r="H10" s="1">
        <v>5.0393518518518517E-4</v>
      </c>
      <c r="I10" s="1">
        <v>4.5601851851851847E-5</v>
      </c>
      <c r="J10">
        <v>100.49</v>
      </c>
      <c r="K10">
        <v>195.6</v>
      </c>
      <c r="L10">
        <f>IFERROR(VLOOKUP(A10,'WC Points Key'!A:B,2,FALSE)," ")</f>
        <v>36</v>
      </c>
    </row>
    <row r="11" spans="1:12" x14ac:dyDescent="0.25">
      <c r="A11">
        <v>8</v>
      </c>
      <c r="B11">
        <v>21</v>
      </c>
      <c r="C11">
        <v>2014061805</v>
      </c>
      <c r="D11" t="s">
        <v>101</v>
      </c>
      <c r="E11">
        <v>2008</v>
      </c>
      <c r="F11" t="s">
        <v>5</v>
      </c>
      <c r="G11" t="s">
        <v>10</v>
      </c>
      <c r="H11" s="1">
        <v>5.0671296296296304E-4</v>
      </c>
      <c r="I11" s="1">
        <v>4.8379629629629635E-5</v>
      </c>
      <c r="J11">
        <v>106.61</v>
      </c>
      <c r="K11">
        <v>201.72</v>
      </c>
      <c r="L11">
        <f>IFERROR(VLOOKUP(A11,'WC Points Key'!A:B,2,FALSE)," ")</f>
        <v>32</v>
      </c>
    </row>
    <row r="12" spans="1:12" x14ac:dyDescent="0.25">
      <c r="A12">
        <v>9</v>
      </c>
      <c r="B12">
        <v>23</v>
      </c>
      <c r="C12">
        <v>2019070924</v>
      </c>
      <c r="D12" t="s">
        <v>108</v>
      </c>
      <c r="E12">
        <v>2009</v>
      </c>
      <c r="F12" t="s">
        <v>5</v>
      </c>
      <c r="G12" t="s">
        <v>10</v>
      </c>
      <c r="H12" s="1">
        <v>5.0914351851851858E-4</v>
      </c>
      <c r="I12" s="1">
        <v>5.0810185185185176E-5</v>
      </c>
      <c r="J12">
        <v>111.97</v>
      </c>
      <c r="K12">
        <v>207.08</v>
      </c>
      <c r="L12">
        <f>IFERROR(VLOOKUP(A12,'WC Points Key'!A:B,2,FALSE)," ")</f>
        <v>29</v>
      </c>
    </row>
    <row r="13" spans="1:12" x14ac:dyDescent="0.25">
      <c r="A13">
        <v>10</v>
      </c>
      <c r="B13">
        <v>13</v>
      </c>
      <c r="C13">
        <v>2018060280</v>
      </c>
      <c r="D13" t="s">
        <v>112</v>
      </c>
      <c r="E13">
        <v>2009</v>
      </c>
      <c r="F13" t="s">
        <v>7</v>
      </c>
      <c r="H13" s="1">
        <v>5.1458333333333336E-4</v>
      </c>
      <c r="I13" s="1">
        <v>5.6250000000000005E-5</v>
      </c>
      <c r="J13">
        <v>123.95</v>
      </c>
      <c r="K13">
        <v>219.06</v>
      </c>
      <c r="L13">
        <f>IFERROR(VLOOKUP(A13,'WC Points Key'!A:B,2,FALSE)," ")</f>
        <v>26</v>
      </c>
    </row>
    <row r="14" spans="1:12" x14ac:dyDescent="0.25">
      <c r="A14">
        <v>11</v>
      </c>
      <c r="B14">
        <v>12</v>
      </c>
      <c r="C14">
        <v>2015062998</v>
      </c>
      <c r="D14" t="s">
        <v>107</v>
      </c>
      <c r="E14">
        <v>2009</v>
      </c>
      <c r="F14" t="s">
        <v>7</v>
      </c>
      <c r="G14" t="s">
        <v>7</v>
      </c>
      <c r="H14" s="1">
        <v>5.1562499999999992E-4</v>
      </c>
      <c r="I14" s="1">
        <v>5.7291666666666672E-5</v>
      </c>
      <c r="J14">
        <v>126.25</v>
      </c>
      <c r="K14">
        <v>221.36</v>
      </c>
      <c r="L14">
        <f>IFERROR(VLOOKUP(A14,'WC Points Key'!A:B,2,FALSE)," ")</f>
        <v>24</v>
      </c>
    </row>
    <row r="15" spans="1:12" x14ac:dyDescent="0.25">
      <c r="A15">
        <v>12</v>
      </c>
      <c r="B15">
        <v>20</v>
      </c>
      <c r="C15">
        <v>2016071184</v>
      </c>
      <c r="D15" t="s">
        <v>103</v>
      </c>
      <c r="E15">
        <v>2008</v>
      </c>
      <c r="F15" t="s">
        <v>7</v>
      </c>
      <c r="G15" t="s">
        <v>7</v>
      </c>
      <c r="H15" s="1">
        <v>5.164351851851851E-4</v>
      </c>
      <c r="I15" s="1">
        <v>5.8101851851851846E-5</v>
      </c>
      <c r="J15">
        <v>128.04</v>
      </c>
      <c r="K15">
        <v>223.15</v>
      </c>
      <c r="L15">
        <f>IFERROR(VLOOKUP(A15,'WC Points Key'!A:B,2,FALSE)," ")</f>
        <v>22</v>
      </c>
    </row>
    <row r="16" spans="1:12" x14ac:dyDescent="0.25">
      <c r="A16">
        <v>13</v>
      </c>
      <c r="B16">
        <v>4</v>
      </c>
      <c r="C16">
        <v>2018070439</v>
      </c>
      <c r="D16" t="s">
        <v>104</v>
      </c>
      <c r="E16">
        <v>2008</v>
      </c>
      <c r="F16" t="s">
        <v>2</v>
      </c>
      <c r="G16" t="s">
        <v>54</v>
      </c>
      <c r="H16" s="1">
        <v>5.1956018518518519E-4</v>
      </c>
      <c r="I16" s="1">
        <v>6.1226851851851847E-5</v>
      </c>
      <c r="J16">
        <v>134.91999999999999</v>
      </c>
      <c r="K16">
        <v>230.03</v>
      </c>
      <c r="L16">
        <f>IFERROR(VLOOKUP(A16,'WC Points Key'!A:B,2,FALSE)," ")</f>
        <v>20</v>
      </c>
    </row>
    <row r="17" spans="1:12" x14ac:dyDescent="0.25">
      <c r="A17">
        <v>14</v>
      </c>
      <c r="B17">
        <v>1</v>
      </c>
      <c r="C17">
        <v>2018070335</v>
      </c>
      <c r="D17" t="s">
        <v>111</v>
      </c>
      <c r="E17">
        <v>2008</v>
      </c>
      <c r="F17" t="s">
        <v>20</v>
      </c>
      <c r="G17" t="s">
        <v>3</v>
      </c>
      <c r="H17" s="1">
        <v>5.2372685185185183E-4</v>
      </c>
      <c r="I17" s="1">
        <v>6.5393518518518529E-5</v>
      </c>
      <c r="J17">
        <v>144.1</v>
      </c>
      <c r="K17">
        <v>239.21</v>
      </c>
      <c r="L17">
        <f>IFERROR(VLOOKUP(A17,'WC Points Key'!A:B,2,FALSE)," ")</f>
        <v>18</v>
      </c>
    </row>
    <row r="18" spans="1:12" x14ac:dyDescent="0.25">
      <c r="A18">
        <v>15</v>
      </c>
      <c r="B18">
        <v>27</v>
      </c>
      <c r="C18">
        <v>2017090115</v>
      </c>
      <c r="D18" t="s">
        <v>115</v>
      </c>
      <c r="E18">
        <v>2009</v>
      </c>
      <c r="F18" t="s">
        <v>7</v>
      </c>
      <c r="G18" t="s">
        <v>7</v>
      </c>
      <c r="H18" s="1">
        <v>5.2777777777777773E-4</v>
      </c>
      <c r="I18" s="1">
        <v>6.9444444444444444E-5</v>
      </c>
      <c r="J18">
        <v>153.03</v>
      </c>
      <c r="K18">
        <v>248.14</v>
      </c>
      <c r="L18">
        <f>IFERROR(VLOOKUP(A18,'WC Points Key'!A:B,2,FALSE)," ")</f>
        <v>16</v>
      </c>
    </row>
    <row r="19" spans="1:12" x14ac:dyDescent="0.25">
      <c r="A19">
        <v>16</v>
      </c>
      <c r="B19">
        <v>18</v>
      </c>
      <c r="C19">
        <v>2016071193</v>
      </c>
      <c r="D19" t="s">
        <v>106</v>
      </c>
      <c r="E19">
        <v>2009</v>
      </c>
      <c r="F19" t="s">
        <v>7</v>
      </c>
      <c r="G19" t="s">
        <v>7</v>
      </c>
      <c r="H19" s="1">
        <v>5.2962962962962957E-4</v>
      </c>
      <c r="I19" s="1">
        <v>7.1296296296296299E-5</v>
      </c>
      <c r="J19">
        <v>157.11000000000001</v>
      </c>
      <c r="K19">
        <v>252.22</v>
      </c>
      <c r="L19">
        <f>IFERROR(VLOOKUP(A19,'WC Points Key'!A:B,2,FALSE)," ")</f>
        <v>15</v>
      </c>
    </row>
    <row r="20" spans="1:12" x14ac:dyDescent="0.25">
      <c r="A20">
        <v>17</v>
      </c>
      <c r="B20">
        <v>2</v>
      </c>
      <c r="C20">
        <v>2014112741</v>
      </c>
      <c r="D20" t="s">
        <v>99</v>
      </c>
      <c r="E20">
        <v>2008</v>
      </c>
      <c r="F20" t="s">
        <v>5</v>
      </c>
      <c r="G20" t="s">
        <v>10</v>
      </c>
      <c r="H20" s="1">
        <v>5.3483796296296298E-4</v>
      </c>
      <c r="I20" s="1">
        <v>7.6504629629629641E-5</v>
      </c>
      <c r="J20">
        <v>168.59</v>
      </c>
      <c r="K20">
        <v>263.7</v>
      </c>
      <c r="L20">
        <f>IFERROR(VLOOKUP(A20,'WC Points Key'!A:B,2,FALSE)," ")</f>
        <v>14</v>
      </c>
    </row>
    <row r="21" spans="1:12" x14ac:dyDescent="0.25">
      <c r="A21">
        <v>18</v>
      </c>
      <c r="B21">
        <v>22</v>
      </c>
      <c r="C21">
        <v>2018050256</v>
      </c>
      <c r="D21" t="s">
        <v>114</v>
      </c>
      <c r="E21">
        <v>2009</v>
      </c>
      <c r="F21" t="s">
        <v>7</v>
      </c>
      <c r="G21" t="s">
        <v>7</v>
      </c>
      <c r="H21" s="1">
        <v>5.3703703703703704E-4</v>
      </c>
      <c r="I21" s="1">
        <v>7.8703703703703702E-5</v>
      </c>
      <c r="J21">
        <v>173.43</v>
      </c>
      <c r="K21">
        <v>268.54000000000002</v>
      </c>
      <c r="L21">
        <f>IFERROR(VLOOKUP(A21,'WC Points Key'!A:B,2,FALSE)," ")</f>
        <v>13</v>
      </c>
    </row>
    <row r="22" spans="1:12" x14ac:dyDescent="0.25">
      <c r="A22">
        <v>19</v>
      </c>
      <c r="B22">
        <v>7</v>
      </c>
      <c r="C22">
        <v>2017061785</v>
      </c>
      <c r="D22" t="s">
        <v>109</v>
      </c>
      <c r="E22">
        <v>2008</v>
      </c>
      <c r="F22" t="s">
        <v>5</v>
      </c>
      <c r="G22" t="s">
        <v>10</v>
      </c>
      <c r="H22" s="1">
        <v>5.4803240740740745E-4</v>
      </c>
      <c r="I22" s="1">
        <v>8.9699074074074087E-5</v>
      </c>
      <c r="J22">
        <v>197.66</v>
      </c>
      <c r="K22">
        <v>292.77</v>
      </c>
      <c r="L22">
        <f>IFERROR(VLOOKUP(A22,'WC Points Key'!A:B,2,FALSE)," ")</f>
        <v>12</v>
      </c>
    </row>
    <row r="23" spans="1:12" x14ac:dyDescent="0.25">
      <c r="A23">
        <v>20</v>
      </c>
      <c r="B23">
        <v>24</v>
      </c>
      <c r="C23">
        <v>2015073201</v>
      </c>
      <c r="D23" t="s">
        <v>118</v>
      </c>
      <c r="E23">
        <v>2009</v>
      </c>
      <c r="F23" t="s">
        <v>5</v>
      </c>
      <c r="G23" t="s">
        <v>10</v>
      </c>
      <c r="H23" s="1">
        <v>5.5254629629629631E-4</v>
      </c>
      <c r="I23" s="1">
        <v>9.4212962962962976E-5</v>
      </c>
      <c r="J23">
        <v>207.61</v>
      </c>
      <c r="K23">
        <v>302.72000000000003</v>
      </c>
      <c r="L23">
        <f>IFERROR(VLOOKUP(A23,'WC Points Key'!A:B,2,FALSE)," ")</f>
        <v>11</v>
      </c>
    </row>
    <row r="24" spans="1:12" x14ac:dyDescent="0.25">
      <c r="A24">
        <v>21</v>
      </c>
      <c r="B24">
        <v>16</v>
      </c>
      <c r="C24">
        <v>2019081148</v>
      </c>
      <c r="D24" t="s">
        <v>162</v>
      </c>
      <c r="E24">
        <v>2008</v>
      </c>
      <c r="F24" t="s">
        <v>20</v>
      </c>
      <c r="G24" t="s">
        <v>3</v>
      </c>
      <c r="H24" s="1">
        <v>5.6655092592592597E-4</v>
      </c>
      <c r="I24" s="1">
        <v>1.0821759259259259E-4</v>
      </c>
      <c r="J24">
        <v>238.47</v>
      </c>
      <c r="K24">
        <v>333.58</v>
      </c>
      <c r="L24">
        <f>IFERROR(VLOOKUP(A24,'WC Points Key'!A:B,2,FALSE)," ")</f>
        <v>10</v>
      </c>
    </row>
    <row r="25" spans="1:12" x14ac:dyDescent="0.25">
      <c r="A25">
        <v>22</v>
      </c>
      <c r="B25">
        <v>11</v>
      </c>
      <c r="C25">
        <v>2019050837</v>
      </c>
      <c r="D25" t="s">
        <v>110</v>
      </c>
      <c r="E25">
        <v>2009</v>
      </c>
      <c r="F25" t="s">
        <v>20</v>
      </c>
      <c r="G25" t="s">
        <v>3</v>
      </c>
      <c r="H25" s="1">
        <v>5.7743055555555553E-4</v>
      </c>
      <c r="I25" s="1">
        <v>1.1909722222222221E-4</v>
      </c>
      <c r="J25">
        <v>262.45</v>
      </c>
      <c r="K25">
        <v>357.56</v>
      </c>
      <c r="L25">
        <f>IFERROR(VLOOKUP(A25,'WC Points Key'!A:B,2,FALSE)," ")</f>
        <v>9</v>
      </c>
    </row>
    <row r="26" spans="1:12" x14ac:dyDescent="0.25">
      <c r="A26">
        <v>23</v>
      </c>
      <c r="B26">
        <v>14</v>
      </c>
      <c r="C26">
        <v>2015103779</v>
      </c>
      <c r="D26" t="s">
        <v>117</v>
      </c>
      <c r="E26">
        <v>2008</v>
      </c>
      <c r="F26" t="s">
        <v>20</v>
      </c>
      <c r="G26" t="s">
        <v>3</v>
      </c>
      <c r="H26" s="1">
        <v>5.7870370370370378E-4</v>
      </c>
      <c r="I26" s="1">
        <v>1.2037037037037039E-4</v>
      </c>
      <c r="J26">
        <v>265.25</v>
      </c>
      <c r="K26">
        <v>360.36</v>
      </c>
      <c r="L26">
        <f>IFERROR(VLOOKUP(A26,'WC Points Key'!A:B,2,FALSE)," ")</f>
        <v>8</v>
      </c>
    </row>
    <row r="27" spans="1:12" x14ac:dyDescent="0.25">
      <c r="A27">
        <v>24</v>
      </c>
      <c r="B27">
        <v>26</v>
      </c>
      <c r="C27">
        <v>2018070450</v>
      </c>
      <c r="D27" t="s">
        <v>113</v>
      </c>
      <c r="E27">
        <v>2008</v>
      </c>
      <c r="F27" t="s">
        <v>2</v>
      </c>
      <c r="G27" t="s">
        <v>54</v>
      </c>
      <c r="H27" s="1">
        <v>6.6493055555555565E-4</v>
      </c>
      <c r="I27" s="1">
        <v>2.0659722222222225E-4</v>
      </c>
      <c r="J27">
        <v>455.27</v>
      </c>
      <c r="K27">
        <v>550.38</v>
      </c>
      <c r="L27">
        <f>IFERROR(VLOOKUP(A27,'WC Points Key'!A:B,2,FALSE)," ")</f>
        <v>7</v>
      </c>
    </row>
    <row r="28" spans="1:12" x14ac:dyDescent="0.25">
      <c r="L28" t="str">
        <f>IFERROR(VLOOKUP(A28,'WC Points Key'!A:B,2,FALSE)," ")</f>
        <v xml:space="preserve"> </v>
      </c>
    </row>
    <row r="29" spans="1:12" x14ac:dyDescent="0.25">
      <c r="L29" t="str">
        <f>IFERROR(VLOOKUP(A29,'WC Points Key'!A:B,2,FALSE)," ")</f>
        <v xml:space="preserve"> </v>
      </c>
    </row>
    <row r="30" spans="1:12" x14ac:dyDescent="0.25">
      <c r="A30" t="s">
        <v>29</v>
      </c>
      <c r="L30" t="str">
        <f>IFERROR(VLOOKUP(A30,'WC Points Key'!A:B,2,FALSE)," ")</f>
        <v xml:space="preserve"> </v>
      </c>
    </row>
    <row r="31" spans="1:12" x14ac:dyDescent="0.25">
      <c r="A31">
        <v>1</v>
      </c>
      <c r="B31">
        <v>31</v>
      </c>
      <c r="C31">
        <v>2014072001</v>
      </c>
      <c r="D31" t="s">
        <v>119</v>
      </c>
      <c r="E31">
        <v>2007</v>
      </c>
      <c r="F31" t="s">
        <v>5</v>
      </c>
      <c r="G31" t="s">
        <v>10</v>
      </c>
      <c r="H31" s="1">
        <v>4.6481481481481477E-4</v>
      </c>
      <c r="J31">
        <v>14.28</v>
      </c>
      <c r="K31">
        <v>109.39</v>
      </c>
      <c r="L31">
        <f>IFERROR(VLOOKUP(A31,'WC Points Key'!A:B,2,FALSE)," ")</f>
        <v>100</v>
      </c>
    </row>
    <row r="32" spans="1:12" x14ac:dyDescent="0.25">
      <c r="A32">
        <v>2</v>
      </c>
      <c r="B32">
        <v>39</v>
      </c>
      <c r="C32">
        <v>2016071158</v>
      </c>
      <c r="D32" t="s">
        <v>121</v>
      </c>
      <c r="E32">
        <v>2006</v>
      </c>
      <c r="F32" t="s">
        <v>2</v>
      </c>
      <c r="G32" t="s">
        <v>10</v>
      </c>
      <c r="H32" s="1">
        <v>4.7175925925925928E-4</v>
      </c>
      <c r="I32" s="1">
        <v>6.9444444444444439E-6</v>
      </c>
      <c r="J32">
        <v>29.59</v>
      </c>
      <c r="K32">
        <v>124.7</v>
      </c>
      <c r="L32">
        <f>IFERROR(VLOOKUP(A32,'WC Points Key'!A:B,2,FALSE)," ")</f>
        <v>80</v>
      </c>
    </row>
    <row r="33" spans="1:12" x14ac:dyDescent="0.25">
      <c r="A33">
        <v>3</v>
      </c>
      <c r="B33">
        <v>34</v>
      </c>
      <c r="C33">
        <v>2015062976</v>
      </c>
      <c r="D33" t="s">
        <v>120</v>
      </c>
      <c r="E33">
        <v>2007</v>
      </c>
      <c r="F33" t="s">
        <v>5</v>
      </c>
      <c r="G33" t="s">
        <v>10</v>
      </c>
      <c r="H33" s="1">
        <v>4.773148148148148E-4</v>
      </c>
      <c r="I33" s="1">
        <v>1.2500000000000001E-5</v>
      </c>
      <c r="J33">
        <v>41.83</v>
      </c>
      <c r="K33">
        <v>136.94</v>
      </c>
      <c r="L33">
        <f>IFERROR(VLOOKUP(A33,'WC Points Key'!A:B,2,FALSE)," ")</f>
        <v>60</v>
      </c>
    </row>
    <row r="34" spans="1:12" x14ac:dyDescent="0.25">
      <c r="A34">
        <v>4</v>
      </c>
      <c r="B34">
        <v>37</v>
      </c>
      <c r="C34">
        <v>2018050263</v>
      </c>
      <c r="D34" t="s">
        <v>123</v>
      </c>
      <c r="E34">
        <v>2006</v>
      </c>
      <c r="F34" t="s">
        <v>35</v>
      </c>
      <c r="G34" t="s">
        <v>7</v>
      </c>
      <c r="H34" s="1">
        <v>4.8495370370370375E-4</v>
      </c>
      <c r="I34" s="1">
        <v>2.0138888888888889E-5</v>
      </c>
      <c r="J34">
        <v>58.66</v>
      </c>
      <c r="K34">
        <v>153.77000000000001</v>
      </c>
      <c r="L34">
        <f>IFERROR(VLOOKUP(A34,'WC Points Key'!A:B,2,FALSE)," ")</f>
        <v>50</v>
      </c>
    </row>
    <row r="35" spans="1:12" x14ac:dyDescent="0.25">
      <c r="A35">
        <v>5</v>
      </c>
      <c r="B35">
        <v>28</v>
      </c>
      <c r="C35">
        <v>2017090145</v>
      </c>
      <c r="D35" t="s">
        <v>127</v>
      </c>
      <c r="E35">
        <v>2007</v>
      </c>
      <c r="F35" t="s">
        <v>35</v>
      </c>
      <c r="G35" t="s">
        <v>7</v>
      </c>
      <c r="H35" s="1">
        <v>5.011574074074073E-4</v>
      </c>
      <c r="I35" s="1">
        <v>3.6342592592592596E-5</v>
      </c>
      <c r="J35">
        <v>94.37</v>
      </c>
      <c r="K35">
        <v>189.48</v>
      </c>
      <c r="L35">
        <f>IFERROR(VLOOKUP(A35,'WC Points Key'!A:B,2,FALSE)," ")</f>
        <v>45</v>
      </c>
    </row>
    <row r="36" spans="1:12" x14ac:dyDescent="0.25">
      <c r="A36">
        <v>6</v>
      </c>
      <c r="B36">
        <v>29</v>
      </c>
      <c r="C36">
        <v>2015063004</v>
      </c>
      <c r="D36" t="s">
        <v>155</v>
      </c>
      <c r="E36">
        <v>2007</v>
      </c>
      <c r="F36" t="s">
        <v>7</v>
      </c>
      <c r="G36" t="s">
        <v>7</v>
      </c>
      <c r="H36" s="1">
        <v>5.0694444444444441E-4</v>
      </c>
      <c r="I36" s="1">
        <v>4.2129629629629625E-5</v>
      </c>
      <c r="J36">
        <v>107.12</v>
      </c>
      <c r="K36">
        <v>202.23</v>
      </c>
      <c r="L36">
        <f>IFERROR(VLOOKUP(A36,'WC Points Key'!A:B,2,FALSE)," ")</f>
        <v>40</v>
      </c>
    </row>
    <row r="37" spans="1:12" x14ac:dyDescent="0.25">
      <c r="A37">
        <v>7</v>
      </c>
      <c r="B37">
        <v>36</v>
      </c>
      <c r="C37">
        <v>1019060858</v>
      </c>
      <c r="D37" t="s">
        <v>129</v>
      </c>
      <c r="E37">
        <v>2007</v>
      </c>
      <c r="F37" t="s">
        <v>20</v>
      </c>
      <c r="G37" t="s">
        <v>3</v>
      </c>
      <c r="H37" s="1">
        <v>5.2094907407407407E-4</v>
      </c>
      <c r="I37" s="1">
        <v>5.6134259259259252E-5</v>
      </c>
      <c r="J37">
        <v>137.97999999999999</v>
      </c>
      <c r="K37">
        <v>233.09</v>
      </c>
      <c r="L37">
        <f>IFERROR(VLOOKUP(A37,'WC Points Key'!A:B,2,FALSE)," ")</f>
        <v>36</v>
      </c>
    </row>
    <row r="38" spans="1:12" x14ac:dyDescent="0.25">
      <c r="A38">
        <v>8</v>
      </c>
      <c r="B38">
        <v>38</v>
      </c>
      <c r="C38">
        <v>2016093903</v>
      </c>
      <c r="D38" t="s">
        <v>124</v>
      </c>
      <c r="E38">
        <v>2007</v>
      </c>
      <c r="F38" t="s">
        <v>39</v>
      </c>
      <c r="G38" t="s">
        <v>3</v>
      </c>
      <c r="H38" s="1">
        <v>5.2546296296296293E-4</v>
      </c>
      <c r="I38" s="1">
        <v>6.0648148148148154E-5</v>
      </c>
      <c r="J38">
        <v>147.93</v>
      </c>
      <c r="K38">
        <v>243.04</v>
      </c>
      <c r="L38">
        <f>IFERROR(VLOOKUP(A38,'WC Points Key'!A:B,2,FALSE)," ")</f>
        <v>32</v>
      </c>
    </row>
    <row r="39" spans="1:12" x14ac:dyDescent="0.25">
      <c r="A39">
        <v>9</v>
      </c>
      <c r="B39">
        <v>33</v>
      </c>
      <c r="C39">
        <v>2017090114</v>
      </c>
      <c r="D39" t="s">
        <v>128</v>
      </c>
      <c r="E39">
        <v>2007</v>
      </c>
      <c r="F39" t="s">
        <v>7</v>
      </c>
      <c r="G39" t="s">
        <v>7</v>
      </c>
      <c r="H39" s="1">
        <v>5.2627314814814822E-4</v>
      </c>
      <c r="I39" s="1">
        <v>6.1458333333333327E-5</v>
      </c>
      <c r="J39">
        <v>149.71</v>
      </c>
      <c r="K39">
        <v>244.82</v>
      </c>
      <c r="L39">
        <f>IFERROR(VLOOKUP(A39,'WC Points Key'!A:B,2,FALSE)," ")</f>
        <v>29</v>
      </c>
    </row>
    <row r="40" spans="1:12" x14ac:dyDescent="0.25">
      <c r="A40">
        <v>10</v>
      </c>
      <c r="B40">
        <v>30</v>
      </c>
      <c r="C40">
        <v>2017063989</v>
      </c>
      <c r="D40" t="s">
        <v>125</v>
      </c>
      <c r="E40">
        <v>2007</v>
      </c>
      <c r="F40" t="s">
        <v>20</v>
      </c>
      <c r="G40" t="s">
        <v>3</v>
      </c>
      <c r="H40" s="1">
        <v>5.2847222222222217E-4</v>
      </c>
      <c r="I40" s="1">
        <v>6.3657407407407402E-5</v>
      </c>
      <c r="J40">
        <v>154.56</v>
      </c>
      <c r="K40">
        <v>249.67</v>
      </c>
      <c r="L40">
        <f>IFERROR(VLOOKUP(A40,'WC Points Key'!A:B,2,FALSE)," ")</f>
        <v>26</v>
      </c>
    </row>
    <row r="41" spans="1:12" x14ac:dyDescent="0.25">
      <c r="A41">
        <v>11</v>
      </c>
      <c r="B41">
        <v>35</v>
      </c>
      <c r="C41">
        <v>2016081227</v>
      </c>
      <c r="D41" t="s">
        <v>126</v>
      </c>
      <c r="E41">
        <v>2007</v>
      </c>
      <c r="F41" t="s">
        <v>5</v>
      </c>
      <c r="G41" t="s">
        <v>10</v>
      </c>
      <c r="H41" s="1">
        <v>5.4513888888888895E-4</v>
      </c>
      <c r="I41" s="1">
        <v>8.0324074074074062E-5</v>
      </c>
      <c r="J41">
        <v>191.29</v>
      </c>
      <c r="K41">
        <v>286.39999999999998</v>
      </c>
      <c r="L41">
        <f>IFERROR(VLOOKUP(A41,'WC Points Key'!A:B,2,FALSE)," ")</f>
        <v>24</v>
      </c>
    </row>
    <row r="42" spans="1:12" x14ac:dyDescent="0.25">
      <c r="L42" t="str">
        <f>IFERROR(VLOOKUP(A42,'WC Points Key'!A:B,2,FALSE)," ")</f>
        <v xml:space="preserve"> </v>
      </c>
    </row>
    <row r="43" spans="1:12" x14ac:dyDescent="0.25">
      <c r="L43" t="str">
        <f>IFERROR(VLOOKUP(A43,'WC Points Key'!A:B,2,FALSE)," ")</f>
        <v xml:space="preserve"> </v>
      </c>
    </row>
    <row r="44" spans="1:12" x14ac:dyDescent="0.25">
      <c r="A44" t="s">
        <v>44</v>
      </c>
      <c r="L44" t="str">
        <f>IFERROR(VLOOKUP(A44,'WC Points Key'!A:B,2,FALSE)," ")</f>
        <v xml:space="preserve"> </v>
      </c>
    </row>
    <row r="45" spans="1:12" x14ac:dyDescent="0.25">
      <c r="A45">
        <v>1</v>
      </c>
      <c r="B45">
        <v>44</v>
      </c>
      <c r="C45">
        <v>2016071192</v>
      </c>
      <c r="D45" t="s">
        <v>131</v>
      </c>
      <c r="E45">
        <v>2008</v>
      </c>
      <c r="F45" t="s">
        <v>7</v>
      </c>
      <c r="G45" t="s">
        <v>7</v>
      </c>
      <c r="H45" s="1">
        <v>4.6666666666666666E-4</v>
      </c>
      <c r="J45">
        <v>44.46</v>
      </c>
      <c r="K45">
        <v>136.52000000000001</v>
      </c>
      <c r="L45">
        <f>IFERROR(VLOOKUP(A45,'WC Points Key'!A:B,2,FALSE)," ")</f>
        <v>100</v>
      </c>
    </row>
    <row r="46" spans="1:12" x14ac:dyDescent="0.25">
      <c r="A46">
        <v>2</v>
      </c>
      <c r="B46">
        <v>42</v>
      </c>
      <c r="C46">
        <v>2013091491</v>
      </c>
      <c r="D46" t="s">
        <v>136</v>
      </c>
      <c r="E46">
        <v>2008</v>
      </c>
      <c r="F46" t="s">
        <v>5</v>
      </c>
      <c r="G46" t="s">
        <v>10</v>
      </c>
      <c r="H46" s="1">
        <v>4.7418981481481482E-4</v>
      </c>
      <c r="I46" s="1">
        <v>7.5231481481481492E-6</v>
      </c>
      <c r="J46">
        <v>61.46</v>
      </c>
      <c r="K46">
        <v>153.52000000000001</v>
      </c>
      <c r="L46">
        <f>IFERROR(VLOOKUP(A46,'WC Points Key'!A:B,2,FALSE)," ")</f>
        <v>80</v>
      </c>
    </row>
    <row r="47" spans="1:12" x14ac:dyDescent="0.25">
      <c r="A47">
        <v>3</v>
      </c>
      <c r="B47">
        <v>51</v>
      </c>
      <c r="C47">
        <v>2015042950</v>
      </c>
      <c r="D47" t="s">
        <v>133</v>
      </c>
      <c r="E47">
        <v>2009</v>
      </c>
      <c r="F47" t="s">
        <v>7</v>
      </c>
      <c r="G47" t="s">
        <v>7</v>
      </c>
      <c r="H47" s="1">
        <v>4.9201388888888895E-4</v>
      </c>
      <c r="I47" s="1">
        <v>2.5347222222222221E-5</v>
      </c>
      <c r="J47">
        <v>101.73</v>
      </c>
      <c r="K47">
        <v>193.79</v>
      </c>
      <c r="L47">
        <f>IFERROR(VLOOKUP(A47,'WC Points Key'!A:B,2,FALSE)," ")</f>
        <v>60</v>
      </c>
    </row>
    <row r="48" spans="1:12" x14ac:dyDescent="0.25">
      <c r="A48">
        <v>4</v>
      </c>
      <c r="B48">
        <v>41</v>
      </c>
      <c r="C48">
        <v>2015083495</v>
      </c>
      <c r="D48" t="s">
        <v>135</v>
      </c>
      <c r="E48">
        <v>2008</v>
      </c>
      <c r="F48" t="s">
        <v>7</v>
      </c>
      <c r="G48" t="s">
        <v>7</v>
      </c>
      <c r="H48" s="1">
        <v>4.9664351851851855E-4</v>
      </c>
      <c r="I48" s="1">
        <v>2.997685185185185E-5</v>
      </c>
      <c r="J48">
        <v>112.19</v>
      </c>
      <c r="K48">
        <v>204.25</v>
      </c>
      <c r="L48">
        <f>IFERROR(VLOOKUP(A48,'WC Points Key'!A:B,2,FALSE)," ")</f>
        <v>50</v>
      </c>
    </row>
    <row r="49" spans="1:12" x14ac:dyDescent="0.25">
      <c r="A49">
        <v>5</v>
      </c>
      <c r="B49">
        <v>46</v>
      </c>
      <c r="C49">
        <v>2015042947</v>
      </c>
      <c r="D49" t="s">
        <v>134</v>
      </c>
      <c r="E49">
        <v>2009</v>
      </c>
      <c r="F49" t="s">
        <v>5</v>
      </c>
      <c r="G49" t="s">
        <v>10</v>
      </c>
      <c r="H49" s="1">
        <v>5.0162037037037037E-4</v>
      </c>
      <c r="I49" s="1">
        <v>3.4953703703703702E-5</v>
      </c>
      <c r="J49">
        <v>123.44</v>
      </c>
      <c r="K49">
        <v>215.5</v>
      </c>
      <c r="L49">
        <f>IFERROR(VLOOKUP(A49,'WC Points Key'!A:B,2,FALSE)," ")</f>
        <v>45</v>
      </c>
    </row>
    <row r="50" spans="1:12" x14ac:dyDescent="0.25">
      <c r="A50">
        <v>6</v>
      </c>
      <c r="B50">
        <v>45</v>
      </c>
      <c r="C50">
        <v>2017090128</v>
      </c>
      <c r="D50" t="s">
        <v>138</v>
      </c>
      <c r="E50">
        <v>2008</v>
      </c>
      <c r="F50" t="s">
        <v>5</v>
      </c>
      <c r="G50" t="s">
        <v>10</v>
      </c>
      <c r="H50" s="1">
        <v>5.0462962962962961E-4</v>
      </c>
      <c r="I50" s="1">
        <v>3.7962962962962964E-5</v>
      </c>
      <c r="J50">
        <v>130.24</v>
      </c>
      <c r="K50">
        <v>222.3</v>
      </c>
      <c r="L50">
        <f>IFERROR(VLOOKUP(A50,'WC Points Key'!A:B,2,FALSE)," ")</f>
        <v>40</v>
      </c>
    </row>
    <row r="51" spans="1:12" x14ac:dyDescent="0.25">
      <c r="A51">
        <v>7</v>
      </c>
      <c r="B51">
        <v>49</v>
      </c>
      <c r="C51">
        <v>2019050822</v>
      </c>
      <c r="D51" t="s">
        <v>132</v>
      </c>
      <c r="E51">
        <v>2009</v>
      </c>
      <c r="F51" t="s">
        <v>7</v>
      </c>
      <c r="G51" t="s">
        <v>7</v>
      </c>
      <c r="H51" s="1">
        <v>5.0509259259259268E-4</v>
      </c>
      <c r="I51" s="1">
        <v>3.8425925925925924E-5</v>
      </c>
      <c r="J51">
        <v>131.28</v>
      </c>
      <c r="K51">
        <v>223.34</v>
      </c>
      <c r="L51">
        <f>IFERROR(VLOOKUP(A51,'WC Points Key'!A:B,2,FALSE)," ")</f>
        <v>36</v>
      </c>
    </row>
    <row r="52" spans="1:12" x14ac:dyDescent="0.25">
      <c r="A52">
        <v>8</v>
      </c>
      <c r="B52">
        <v>47</v>
      </c>
      <c r="C52">
        <v>2018070327</v>
      </c>
      <c r="D52" t="s">
        <v>152</v>
      </c>
      <c r="E52">
        <v>2008</v>
      </c>
      <c r="F52" t="s">
        <v>7</v>
      </c>
      <c r="G52" t="s">
        <v>7</v>
      </c>
      <c r="H52" s="1">
        <v>5.1724537037037038E-4</v>
      </c>
      <c r="I52" s="1">
        <v>5.0578703703703703E-5</v>
      </c>
      <c r="J52">
        <v>158.74</v>
      </c>
      <c r="K52">
        <v>250.8</v>
      </c>
      <c r="L52">
        <f>IFERROR(VLOOKUP(A52,'WC Points Key'!A:B,2,FALSE)," ")</f>
        <v>32</v>
      </c>
    </row>
    <row r="53" spans="1:12" x14ac:dyDescent="0.25">
      <c r="A53">
        <v>9</v>
      </c>
      <c r="B53">
        <v>50</v>
      </c>
      <c r="C53">
        <v>2016061161</v>
      </c>
      <c r="D53" t="s">
        <v>139</v>
      </c>
      <c r="E53">
        <v>2008</v>
      </c>
      <c r="F53" t="s">
        <v>20</v>
      </c>
      <c r="G53" t="s">
        <v>3</v>
      </c>
      <c r="H53" s="1">
        <v>5.2962962962962957E-4</v>
      </c>
      <c r="I53" s="1">
        <v>6.2962962962962975E-5</v>
      </c>
      <c r="J53">
        <v>186.73</v>
      </c>
      <c r="K53">
        <v>278.79000000000002</v>
      </c>
      <c r="L53">
        <f>IFERROR(VLOOKUP(A53,'WC Points Key'!A:B,2,FALSE)," ")</f>
        <v>29</v>
      </c>
    </row>
    <row r="54" spans="1:12" x14ac:dyDescent="0.25">
      <c r="A54">
        <v>10</v>
      </c>
      <c r="B54">
        <v>48</v>
      </c>
      <c r="C54">
        <v>2018070374</v>
      </c>
      <c r="D54" t="s">
        <v>140</v>
      </c>
      <c r="E54">
        <v>2009</v>
      </c>
      <c r="F54" t="s">
        <v>2</v>
      </c>
      <c r="G54" t="s">
        <v>54</v>
      </c>
      <c r="H54" s="1">
        <v>5.346064814814815E-4</v>
      </c>
      <c r="I54" s="1">
        <v>6.7939814814814824E-5</v>
      </c>
      <c r="J54">
        <v>197.97</v>
      </c>
      <c r="K54">
        <v>290.02999999999997</v>
      </c>
      <c r="L54">
        <f>IFERROR(VLOOKUP(A54,'WC Points Key'!A:B,2,FALSE)," ")</f>
        <v>26</v>
      </c>
    </row>
    <row r="55" spans="1:12" x14ac:dyDescent="0.25">
      <c r="L55" t="str">
        <f>IFERROR(VLOOKUP(A55,'WC Points Key'!A:B,2,FALSE)," ")</f>
        <v xml:space="preserve"> </v>
      </c>
    </row>
    <row r="56" spans="1:12" x14ac:dyDescent="0.25">
      <c r="L56" t="str">
        <f>IFERROR(VLOOKUP(A56,'WC Points Key'!A:B,2,FALSE)," ")</f>
        <v xml:space="preserve"> </v>
      </c>
    </row>
    <row r="57" spans="1:12" x14ac:dyDescent="0.25">
      <c r="A57" t="s">
        <v>55</v>
      </c>
      <c r="L57" t="str">
        <f>IFERROR(VLOOKUP(A57,'WC Points Key'!A:B,2,FALSE)," ")</f>
        <v xml:space="preserve"> </v>
      </c>
    </row>
    <row r="58" spans="1:12" x14ac:dyDescent="0.25">
      <c r="A58">
        <v>1</v>
      </c>
      <c r="B58">
        <v>59</v>
      </c>
      <c r="C58">
        <v>201306500</v>
      </c>
      <c r="D58" t="s">
        <v>143</v>
      </c>
      <c r="E58">
        <v>2006</v>
      </c>
      <c r="F58" t="s">
        <v>59</v>
      </c>
      <c r="G58" t="s">
        <v>7</v>
      </c>
      <c r="H58" s="1">
        <v>4.4699074074074069E-4</v>
      </c>
      <c r="J58">
        <v>0</v>
      </c>
      <c r="K58">
        <v>92.06</v>
      </c>
      <c r="L58">
        <f>IFERROR(VLOOKUP(A58,'WC Points Key'!A:B,2,FALSE)," ")</f>
        <v>100</v>
      </c>
    </row>
    <row r="59" spans="1:12" x14ac:dyDescent="0.25">
      <c r="A59">
        <v>2</v>
      </c>
      <c r="B59">
        <v>62</v>
      </c>
      <c r="C59">
        <v>2016093916</v>
      </c>
      <c r="D59" t="s">
        <v>144</v>
      </c>
      <c r="E59">
        <v>2007</v>
      </c>
      <c r="F59" t="s">
        <v>7</v>
      </c>
      <c r="G59" t="s">
        <v>7</v>
      </c>
      <c r="H59" s="1">
        <v>4.556712962962963E-4</v>
      </c>
      <c r="I59" s="1">
        <v>8.6805555555555555E-6</v>
      </c>
      <c r="J59">
        <v>19.61</v>
      </c>
      <c r="K59">
        <v>111.67</v>
      </c>
      <c r="L59">
        <f>IFERROR(VLOOKUP(A59,'WC Points Key'!A:B,2,FALSE)," ")</f>
        <v>80</v>
      </c>
    </row>
    <row r="60" spans="1:12" x14ac:dyDescent="0.25">
      <c r="A60">
        <v>3</v>
      </c>
      <c r="B60">
        <v>54</v>
      </c>
      <c r="C60">
        <v>2014102669</v>
      </c>
      <c r="D60" t="s">
        <v>159</v>
      </c>
      <c r="E60">
        <v>2006</v>
      </c>
      <c r="F60" t="s">
        <v>20</v>
      </c>
      <c r="G60" t="s">
        <v>3</v>
      </c>
      <c r="H60" s="1">
        <v>4.5636574074074074E-4</v>
      </c>
      <c r="I60" s="1">
        <v>9.3750000000000009E-6</v>
      </c>
      <c r="J60">
        <v>21.18</v>
      </c>
      <c r="K60">
        <v>113.24</v>
      </c>
      <c r="L60">
        <f>IFERROR(VLOOKUP(A60,'WC Points Key'!A:B,2,FALSE)," ")</f>
        <v>60</v>
      </c>
    </row>
    <row r="61" spans="1:12" x14ac:dyDescent="0.25">
      <c r="A61">
        <v>4</v>
      </c>
      <c r="B61">
        <v>57</v>
      </c>
      <c r="C61">
        <v>201307661</v>
      </c>
      <c r="D61" t="s">
        <v>146</v>
      </c>
      <c r="E61">
        <v>2007</v>
      </c>
      <c r="F61" t="s">
        <v>62</v>
      </c>
      <c r="G61" t="s">
        <v>10</v>
      </c>
      <c r="H61" s="1">
        <v>4.5717592592592592E-4</v>
      </c>
      <c r="I61" s="1">
        <v>1.0185185185185185E-5</v>
      </c>
      <c r="J61">
        <v>23.01</v>
      </c>
      <c r="K61">
        <v>115.07</v>
      </c>
      <c r="L61">
        <f>IFERROR(VLOOKUP(A61,'WC Points Key'!A:B,2,FALSE)," ")</f>
        <v>50</v>
      </c>
    </row>
    <row r="62" spans="1:12" x14ac:dyDescent="0.25">
      <c r="A62">
        <v>5</v>
      </c>
      <c r="B62">
        <v>53</v>
      </c>
      <c r="C62">
        <v>2016071183</v>
      </c>
      <c r="D62" t="s">
        <v>145</v>
      </c>
      <c r="E62">
        <v>2006</v>
      </c>
      <c r="F62" t="s">
        <v>7</v>
      </c>
      <c r="G62" t="s">
        <v>7</v>
      </c>
      <c r="H62" s="1">
        <v>4.6111111111111114E-4</v>
      </c>
      <c r="I62" s="1">
        <v>1.4120370370370368E-5</v>
      </c>
      <c r="J62">
        <v>31.91</v>
      </c>
      <c r="K62">
        <v>123.97</v>
      </c>
      <c r="L62">
        <f>IFERROR(VLOOKUP(A62,'WC Points Key'!A:B,2,FALSE)," ")</f>
        <v>45</v>
      </c>
    </row>
    <row r="63" spans="1:12" x14ac:dyDescent="0.25">
      <c r="A63">
        <v>6</v>
      </c>
      <c r="B63">
        <v>55</v>
      </c>
      <c r="C63">
        <v>201307850</v>
      </c>
      <c r="D63" t="s">
        <v>156</v>
      </c>
      <c r="E63">
        <v>2007</v>
      </c>
      <c r="F63" t="s">
        <v>7</v>
      </c>
      <c r="G63" t="s">
        <v>7</v>
      </c>
      <c r="H63" s="1">
        <v>4.6180555555555553E-4</v>
      </c>
      <c r="I63" s="1">
        <v>1.4814814814814813E-5</v>
      </c>
      <c r="J63">
        <v>33.47</v>
      </c>
      <c r="K63">
        <v>125.53</v>
      </c>
      <c r="L63">
        <f>IFERROR(VLOOKUP(A63,'WC Points Key'!A:B,2,FALSE)," ")</f>
        <v>40</v>
      </c>
    </row>
    <row r="64" spans="1:12" x14ac:dyDescent="0.25">
      <c r="A64">
        <v>7</v>
      </c>
      <c r="B64">
        <v>63</v>
      </c>
      <c r="C64">
        <v>2017090153</v>
      </c>
      <c r="D64" t="s">
        <v>147</v>
      </c>
      <c r="E64">
        <v>2006</v>
      </c>
      <c r="F64" t="s">
        <v>5</v>
      </c>
      <c r="G64" t="s">
        <v>3</v>
      </c>
      <c r="H64" s="1">
        <v>4.7256944444444446E-4</v>
      </c>
      <c r="I64" s="1">
        <v>2.5578703703703708E-5</v>
      </c>
      <c r="J64">
        <v>57.8</v>
      </c>
      <c r="K64">
        <v>149.86000000000001</v>
      </c>
      <c r="L64">
        <f>IFERROR(VLOOKUP(A64,'WC Points Key'!A:B,2,FALSE)," ")</f>
        <v>36</v>
      </c>
    </row>
    <row r="65" spans="1:12" x14ac:dyDescent="0.25">
      <c r="A65">
        <v>8</v>
      </c>
      <c r="B65">
        <v>58</v>
      </c>
      <c r="C65">
        <v>2018080477</v>
      </c>
      <c r="D65" t="s">
        <v>158</v>
      </c>
      <c r="E65">
        <v>2006</v>
      </c>
      <c r="F65" t="s">
        <v>5</v>
      </c>
      <c r="G65" t="s">
        <v>10</v>
      </c>
      <c r="H65" s="1">
        <v>4.9490740740740734E-4</v>
      </c>
      <c r="I65" s="1">
        <v>4.7916666666666655E-5</v>
      </c>
      <c r="J65">
        <v>108.27</v>
      </c>
      <c r="K65">
        <v>200.33</v>
      </c>
      <c r="L65">
        <f>IFERROR(VLOOKUP(A65,'WC Points Key'!A:B,2,FALSE)," ")</f>
        <v>32</v>
      </c>
    </row>
    <row r="66" spans="1:12" x14ac:dyDescent="0.25">
      <c r="A66">
        <v>9</v>
      </c>
      <c r="B66">
        <v>56</v>
      </c>
      <c r="C66">
        <v>2017033958</v>
      </c>
      <c r="D66" t="s">
        <v>165</v>
      </c>
      <c r="E66">
        <v>2006</v>
      </c>
      <c r="F66" t="s">
        <v>39</v>
      </c>
      <c r="G66" t="s">
        <v>3</v>
      </c>
      <c r="H66" s="1">
        <v>5.0682870370370367E-4</v>
      </c>
      <c r="I66" s="1">
        <v>5.983796296296296E-5</v>
      </c>
      <c r="J66">
        <v>135.21</v>
      </c>
      <c r="K66">
        <v>227.27</v>
      </c>
      <c r="L66">
        <f>IFERROR(VLOOKUP(A66,'WC Points Key'!A:B,2,FALSE)," ")</f>
        <v>29</v>
      </c>
    </row>
    <row r="67" spans="1:12" x14ac:dyDescent="0.25">
      <c r="A67">
        <v>10</v>
      </c>
      <c r="B67">
        <v>66</v>
      </c>
      <c r="C67">
        <v>2018060249</v>
      </c>
      <c r="D67" t="s">
        <v>149</v>
      </c>
      <c r="E67">
        <v>2007</v>
      </c>
      <c r="F67" t="s">
        <v>20</v>
      </c>
      <c r="G67" t="s">
        <v>3</v>
      </c>
      <c r="H67" s="1">
        <v>5.1516203703703706E-4</v>
      </c>
      <c r="I67" s="1">
        <v>6.8171296296296304E-5</v>
      </c>
      <c r="J67">
        <v>154.04</v>
      </c>
      <c r="K67">
        <v>246.1</v>
      </c>
      <c r="L67">
        <f>IFERROR(VLOOKUP(A67,'WC Points Key'!A:B,2,FALSE)," ")</f>
        <v>26</v>
      </c>
    </row>
    <row r="68" spans="1:12" x14ac:dyDescent="0.25">
      <c r="A68">
        <v>11</v>
      </c>
      <c r="B68">
        <v>67</v>
      </c>
      <c r="C68">
        <v>2018050242</v>
      </c>
      <c r="D68" t="s">
        <v>148</v>
      </c>
      <c r="E68">
        <v>2006</v>
      </c>
      <c r="F68" t="s">
        <v>39</v>
      </c>
      <c r="G68" t="s">
        <v>3</v>
      </c>
      <c r="H68" s="1">
        <v>5.1550925925925928E-4</v>
      </c>
      <c r="I68" s="1">
        <v>6.8518518518518524E-5</v>
      </c>
      <c r="J68">
        <v>154.82</v>
      </c>
      <c r="K68">
        <v>246.88</v>
      </c>
      <c r="L68">
        <f>IFERROR(VLOOKUP(A68,'WC Points Key'!A:B,2,FALSE)," ")</f>
        <v>24</v>
      </c>
    </row>
    <row r="69" spans="1:12" x14ac:dyDescent="0.25">
      <c r="A69">
        <v>12</v>
      </c>
      <c r="B69">
        <v>61</v>
      </c>
      <c r="C69">
        <v>2020071621</v>
      </c>
      <c r="D69" t="s">
        <v>157</v>
      </c>
      <c r="E69">
        <v>2006</v>
      </c>
      <c r="F69" t="s">
        <v>5</v>
      </c>
      <c r="G69" t="s">
        <v>10</v>
      </c>
      <c r="H69" s="1">
        <v>5.1909722222222223E-4</v>
      </c>
      <c r="I69" s="1">
        <v>7.2106481481481492E-5</v>
      </c>
      <c r="J69">
        <v>162.93</v>
      </c>
      <c r="K69">
        <v>254.99</v>
      </c>
      <c r="L69">
        <f>IFERROR(VLOOKUP(A69,'WC Points Key'!A:B,2,FALSE)," ")</f>
        <v>22</v>
      </c>
    </row>
    <row r="70" spans="1:12" x14ac:dyDescent="0.25">
      <c r="L70" t="str">
        <f>IFERROR(VLOOKUP(A70,'WC Points Key'!A:B,2,FALSE)," ")</f>
        <v xml:space="preserve"> </v>
      </c>
    </row>
    <row r="71" spans="1:12" x14ac:dyDescent="0.25">
      <c r="L71" t="str">
        <f>IFERROR(VLOOKUP(A71,'WC Points Key'!A:B,2,FALSE)," ")</f>
        <v xml:space="preserve"> </v>
      </c>
    </row>
    <row r="72" spans="1:12" x14ac:dyDescent="0.25">
      <c r="A72" t="s">
        <v>150</v>
      </c>
      <c r="L72" t="str">
        <f>IFERROR(VLOOKUP(A72,'WC Points Key'!A:B,2,FALSE)," ")</f>
        <v xml:space="preserve"> </v>
      </c>
    </row>
    <row r="73" spans="1:12" x14ac:dyDescent="0.25">
      <c r="A73">
        <v>1</v>
      </c>
      <c r="B73">
        <v>68</v>
      </c>
      <c r="C73">
        <v>2016052215</v>
      </c>
      <c r="D73" t="s">
        <v>151</v>
      </c>
      <c r="E73">
        <v>2005</v>
      </c>
      <c r="F73" t="s">
        <v>39</v>
      </c>
      <c r="G73" t="s">
        <v>3</v>
      </c>
      <c r="H73" s="1">
        <v>4.6712962962962962E-4</v>
      </c>
      <c r="J73">
        <v>45.5</v>
      </c>
      <c r="K73">
        <v>137.56</v>
      </c>
      <c r="L73">
        <f>IFERROR(VLOOKUP(A73,'WC Points Key'!A:B,2,FALSE)," ")</f>
        <v>100</v>
      </c>
    </row>
    <row r="74" spans="1:12" x14ac:dyDescent="0.25">
      <c r="L74" t="str">
        <f>IFERROR(VLOOKUP(A74,'WC Points Key'!A:B,2,FALSE)," ")</f>
        <v xml:space="preserve"> </v>
      </c>
    </row>
    <row r="75" spans="1:12" x14ac:dyDescent="0.25">
      <c r="L75" t="str">
        <f>IFERROR(VLOOKUP(A75,'WC Points Key'!A:B,2,FALSE)," ")</f>
        <v xml:space="preserve"> </v>
      </c>
    </row>
    <row r="76" spans="1:12" x14ac:dyDescent="0.25">
      <c r="A76" t="s">
        <v>69</v>
      </c>
      <c r="L76" t="str">
        <f>IFERROR(VLOOKUP(A76,'WC Points Key'!A:B,2,FALSE)," ")</f>
        <v xml:space="preserve"> </v>
      </c>
    </row>
    <row r="77" spans="1:12" x14ac:dyDescent="0.25">
      <c r="L77" t="str">
        <f>IFERROR(VLOOKUP(A77,'WC Points Key'!A:B,2,FALSE)," ")</f>
        <v xml:space="preserve"> </v>
      </c>
    </row>
    <row r="78" spans="1:12" x14ac:dyDescent="0.25">
      <c r="A78" t="s">
        <v>174</v>
      </c>
      <c r="L78" t="str">
        <f>IFERROR(VLOOKUP(A78,'WC Points Key'!A:B,2,FALSE)," ")</f>
        <v xml:space="preserve"> </v>
      </c>
    </row>
    <row r="79" spans="1:12" x14ac:dyDescent="0.25">
      <c r="B79">
        <v>9</v>
      </c>
      <c r="C79">
        <v>2019070959</v>
      </c>
      <c r="D79" t="s">
        <v>102</v>
      </c>
      <c r="E79">
        <v>2008</v>
      </c>
      <c r="F79" t="s">
        <v>7</v>
      </c>
      <c r="G79" t="s">
        <v>7</v>
      </c>
      <c r="L79" t="str">
        <f>IFERROR(VLOOKUP(A79,'WC Points Key'!A:B,2,FALSE)," ")</f>
        <v xml:space="preserve"> </v>
      </c>
    </row>
    <row r="80" spans="1:12" x14ac:dyDescent="0.25">
      <c r="B80">
        <v>15</v>
      </c>
      <c r="C80">
        <v>2017071872</v>
      </c>
      <c r="D80" t="s">
        <v>100</v>
      </c>
      <c r="E80">
        <v>2009</v>
      </c>
      <c r="F80" t="s">
        <v>7</v>
      </c>
      <c r="G80" t="s">
        <v>7</v>
      </c>
      <c r="L80" t="str">
        <f>IFERROR(VLOOKUP(A80,'WC Points Key'!A:B,2,FALSE)," ")</f>
        <v xml:space="preserve"> </v>
      </c>
    </row>
    <row r="81" spans="1:12" x14ac:dyDescent="0.25">
      <c r="B81">
        <v>25</v>
      </c>
      <c r="C81">
        <v>2017071920</v>
      </c>
      <c r="D81" t="s">
        <v>116</v>
      </c>
      <c r="E81">
        <v>2009</v>
      </c>
      <c r="F81" t="s">
        <v>5</v>
      </c>
      <c r="G81" t="s">
        <v>10</v>
      </c>
      <c r="L81" t="str">
        <f>IFERROR(VLOOKUP(A81,'WC Points Key'!A:B,2,FALSE)," ")</f>
        <v xml:space="preserve"> </v>
      </c>
    </row>
    <row r="82" spans="1:12" x14ac:dyDescent="0.25">
      <c r="L82" t="str">
        <f>IFERROR(VLOOKUP(A82,'WC Points Key'!A:B,2,FALSE)," ")</f>
        <v xml:space="preserve"> </v>
      </c>
    </row>
    <row r="83" spans="1:12" x14ac:dyDescent="0.25">
      <c r="L83" t="str">
        <f>IFERROR(VLOOKUP(A83,'WC Points Key'!A:B,2,FALSE)," ")</f>
        <v xml:space="preserve"> </v>
      </c>
    </row>
    <row r="84" spans="1:12" x14ac:dyDescent="0.25">
      <c r="A84" t="s">
        <v>154</v>
      </c>
      <c r="L84" t="str">
        <f>IFERROR(VLOOKUP(A84,'WC Points Key'!A:B,2,FALSE)," ")</f>
        <v xml:space="preserve"> </v>
      </c>
    </row>
    <row r="85" spans="1:12" x14ac:dyDescent="0.25">
      <c r="B85">
        <v>32</v>
      </c>
      <c r="C85">
        <v>2015063021</v>
      </c>
      <c r="D85" t="s">
        <v>122</v>
      </c>
      <c r="E85">
        <v>2007</v>
      </c>
      <c r="F85" t="s">
        <v>39</v>
      </c>
      <c r="G85" t="s">
        <v>3</v>
      </c>
      <c r="L85" t="str">
        <f>IFERROR(VLOOKUP(A85,'WC Points Key'!A:B,2,FALSE)," ")</f>
        <v xml:space="preserve"> </v>
      </c>
    </row>
    <row r="86" spans="1:12" x14ac:dyDescent="0.25">
      <c r="B86">
        <v>40</v>
      </c>
      <c r="C86">
        <v>2019070917</v>
      </c>
      <c r="D86" t="s">
        <v>130</v>
      </c>
      <c r="E86">
        <v>2007</v>
      </c>
      <c r="F86" t="s">
        <v>5</v>
      </c>
      <c r="G86" t="s">
        <v>10</v>
      </c>
      <c r="L86" t="str">
        <f>IFERROR(VLOOKUP(A86,'WC Points Key'!A:B,2,FALSE)," ")</f>
        <v xml:space="preserve"> </v>
      </c>
    </row>
    <row r="87" spans="1:12" x14ac:dyDescent="0.25">
      <c r="B87">
        <v>43</v>
      </c>
      <c r="C87">
        <v>2017071836</v>
      </c>
      <c r="D87" t="s">
        <v>137</v>
      </c>
      <c r="E87">
        <v>2008</v>
      </c>
      <c r="F87" t="s">
        <v>2</v>
      </c>
      <c r="G87" t="s">
        <v>54</v>
      </c>
      <c r="L87" t="str">
        <f>IFERROR(VLOOKUP(A87,'WC Points Key'!A:B,2,FALSE)," ")</f>
        <v xml:space="preserve"> </v>
      </c>
    </row>
    <row r="88" spans="1:12" x14ac:dyDescent="0.25">
      <c r="B88">
        <v>52</v>
      </c>
      <c r="C88">
        <v>2017071881</v>
      </c>
      <c r="D88" t="s">
        <v>141</v>
      </c>
      <c r="E88">
        <v>2009</v>
      </c>
      <c r="F88" t="s">
        <v>7</v>
      </c>
      <c r="G88" t="s">
        <v>7</v>
      </c>
      <c r="L88" t="str">
        <f>IFERROR(VLOOKUP(A88,'WC Points Key'!A:B,2,FALSE)," ")</f>
        <v xml:space="preserve"> </v>
      </c>
    </row>
    <row r="89" spans="1:12" x14ac:dyDescent="0.25">
      <c r="B89">
        <v>60</v>
      </c>
      <c r="C89">
        <v>201307790</v>
      </c>
      <c r="D89" t="s">
        <v>142</v>
      </c>
      <c r="E89">
        <v>2007</v>
      </c>
      <c r="F89" t="s">
        <v>5</v>
      </c>
      <c r="G89" t="s">
        <v>10</v>
      </c>
      <c r="L89" t="str">
        <f>IFERROR(VLOOKUP(A89,'WC Points Key'!A:B,2,FALSE)," ")</f>
        <v xml:space="preserve"> </v>
      </c>
    </row>
    <row r="90" spans="1:12" x14ac:dyDescent="0.25">
      <c r="B90">
        <v>64</v>
      </c>
      <c r="C90">
        <v>2017090120</v>
      </c>
      <c r="D90" t="s">
        <v>164</v>
      </c>
      <c r="E90">
        <v>2007</v>
      </c>
      <c r="F90" t="s">
        <v>2</v>
      </c>
      <c r="G90" t="s">
        <v>54</v>
      </c>
      <c r="L90" t="str">
        <f>IFERROR(VLOOKUP(A90,'WC Points Key'!A:B,2,FALSE)," ")</f>
        <v xml:space="preserve"> </v>
      </c>
    </row>
    <row r="91" spans="1:12" x14ac:dyDescent="0.25">
      <c r="B91">
        <v>65</v>
      </c>
      <c r="C91">
        <v>201307843</v>
      </c>
      <c r="D91" t="s">
        <v>160</v>
      </c>
      <c r="E91">
        <v>2007</v>
      </c>
      <c r="F91" t="s">
        <v>7</v>
      </c>
      <c r="G91" t="s">
        <v>7</v>
      </c>
      <c r="L91" t="str">
        <f>IFERROR(VLOOKUP(A91,'WC Points Key'!A:B,2,FALSE)," ")</f>
        <v xml:space="preserve"> </v>
      </c>
    </row>
    <row r="92" spans="1:12" x14ac:dyDescent="0.25">
      <c r="L92" t="str">
        <f>IFERROR(VLOOKUP(A92,'WC Points Key'!A:B,2,FALSE)," ")</f>
        <v xml:space="preserve"> </v>
      </c>
    </row>
    <row r="93" spans="1:12" x14ac:dyDescent="0.25">
      <c r="L93" t="str">
        <f>IFERROR(VLOOKUP(A93,'WC Points Key'!A:B,2,FALSE)," ")</f>
        <v xml:space="preserve"> </v>
      </c>
    </row>
    <row r="94" spans="1:12" x14ac:dyDescent="0.25">
      <c r="A94" t="s">
        <v>175</v>
      </c>
      <c r="L94" t="str">
        <f>IFERROR(VLOOKUP(A94,'WC Points Key'!A:B,2,FALSE)," ")</f>
        <v xml:space="preserve"> </v>
      </c>
    </row>
    <row r="95" spans="1:12" x14ac:dyDescent="0.25">
      <c r="B95">
        <v>69</v>
      </c>
      <c r="C95">
        <v>2020051495</v>
      </c>
      <c r="D95" t="s">
        <v>161</v>
      </c>
      <c r="E95">
        <v>2005</v>
      </c>
      <c r="F95" t="s">
        <v>39</v>
      </c>
      <c r="G95" t="s">
        <v>3</v>
      </c>
      <c r="I95" t="s">
        <v>176</v>
      </c>
      <c r="L95" t="str">
        <f>IFERROR(VLOOKUP(A95,'WC Points Key'!A:B,2,FALSE)," ")</f>
        <v xml:space="preserve"> </v>
      </c>
    </row>
    <row r="96" spans="1:12" x14ac:dyDescent="0.25">
      <c r="L96" t="str">
        <f>IFERROR(VLOOKUP(A96,'WC Points Key'!A:B,2,FALSE)," ")</f>
        <v xml:space="preserve"> </v>
      </c>
    </row>
    <row r="97" spans="1:12" x14ac:dyDescent="0.25">
      <c r="L97" t="str">
        <f>IFERROR(VLOOKUP(A97,'WC Points Key'!A:B,2,FALSE)," ")</f>
        <v xml:space="preserve"> </v>
      </c>
    </row>
    <row r="98" spans="1:12" x14ac:dyDescent="0.25">
      <c r="A98" t="s">
        <v>92</v>
      </c>
      <c r="L98" t="str">
        <f>IFERROR(VLOOKUP(A98,'WC Points Key'!A:B,2,FALSE)," ")</f>
        <v xml:space="preserve">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EB8EE6DA0B147A5A4ABF633B6FF3D" ma:contentTypeVersion="13" ma:contentTypeDescription="Create a new document." ma:contentTypeScope="" ma:versionID="17540c6628bbdc7ae3eed2e36bb89ea7">
  <xsd:schema xmlns:xsd="http://www.w3.org/2001/XMLSchema" xmlns:xs="http://www.w3.org/2001/XMLSchema" xmlns:p="http://schemas.microsoft.com/office/2006/metadata/properties" xmlns:ns2="3eb2b412-a2f9-4fd1-b049-8c3f7f6d753d" xmlns:ns3="b4017d17-5e02-4247-8e69-e7a7f14d90e7" targetNamespace="http://schemas.microsoft.com/office/2006/metadata/properties" ma:root="true" ma:fieldsID="0f96b88c48dab5b30588428d1cb0b9ea" ns2:_="" ns3:_="">
    <xsd:import namespace="3eb2b412-a2f9-4fd1-b049-8c3f7f6d753d"/>
    <xsd:import namespace="b4017d17-5e02-4247-8e69-e7a7f14d90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b412-a2f9-4fd1-b049-8c3f7f6d75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7d17-5e02-4247-8e69-e7a7f14d9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6EF610-F1E7-49ED-9A32-EA3884788F05}"/>
</file>

<file path=customXml/itemProps2.xml><?xml version="1.0" encoding="utf-8"?>
<ds:datastoreItem xmlns:ds="http://schemas.openxmlformats.org/officeDocument/2006/customXml" ds:itemID="{116EB983-2AFD-4F85-ADE2-4833ACD9ECCD}"/>
</file>

<file path=customXml/itemProps3.xml><?xml version="1.0" encoding="utf-8"?>
<ds:datastoreItem xmlns:ds="http://schemas.openxmlformats.org/officeDocument/2006/customXml" ds:itemID="{258BDCB8-8DF9-4111-B649-493E60B07A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WC Points Key</vt:lpstr>
      <vt:lpstr>Age Category Key</vt:lpstr>
      <vt:lpstr>Master List</vt:lpstr>
      <vt:lpstr>210814.1 CPNPSL1</vt:lpstr>
      <vt:lpstr>210814.2 CPNPSL2</vt:lpstr>
      <vt:lpstr>210815.1 CPNPGS1</vt:lpstr>
      <vt:lpstr>210815.2 CPNPGS2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SnowSports Admin</dc:creator>
  <cp:lastModifiedBy>Hannah Hazeldine</cp:lastModifiedBy>
  <dcterms:created xsi:type="dcterms:W3CDTF">2021-08-17T01:56:17Z</dcterms:created>
  <dcterms:modified xsi:type="dcterms:W3CDTF">2021-08-17T02:27:59Z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0x010100336EB8EE6DA0B147A5A4ABF633B6FF3D</vt:lpwstr>
  </property>
</Properties>
</file>